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 yWindow="264" windowWidth="13308" windowHeight="10080" tabRatio="421"/>
  </bookViews>
  <sheets>
    <sheet name="NAISSANCE" sheetId="10" r:id="rId1"/>
    <sheet name="DOSSIER" sheetId="12" state="hidden" r:id="rId2"/>
    <sheet name="CONTRAT" sheetId="3" state="hidden" r:id="rId3"/>
    <sheet name="ACCOMPTE" sheetId="4" state="hidden" r:id="rId4"/>
    <sheet name="CGV" sheetId="16" state="hidden" r:id="rId5"/>
    <sheet name="FACTURE" sheetId="5" state="hidden" r:id="rId6"/>
    <sheet name="AUTORISATION DE PUBLICATION" sheetId="15" state="hidden" r:id="rId7"/>
    <sheet name="RAPPEL" sheetId="11" state="hidden" r:id="rId8"/>
    <sheet name="BASE PRODUITS" sheetId="6" state="hidden" r:id="rId9"/>
  </sheets>
  <externalReferences>
    <externalReference r:id="rId10"/>
    <externalReference r:id="rId11"/>
    <externalReference r:id="rId12"/>
  </externalReferences>
  <definedNames>
    <definedName name="PA" localSheetId="1">#REF!</definedName>
    <definedName name="PA">#REF!</definedName>
    <definedName name="TotalDépensesMensuelles" localSheetId="3">SUM(#REF!)</definedName>
    <definedName name="TotalDépensesMensuelles" localSheetId="6">SUM(#REF!)</definedName>
    <definedName name="TotalDépensesMensuelles" localSheetId="8">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 localSheetId="0">SUM(#REF!)</definedName>
    <definedName name="TotalDépensesMensuelles">SUM(#REF!)</definedName>
    <definedName name="TotalRevenusMensuels" localSheetId="3">SUM(#REF!)</definedName>
    <definedName name="TotalRevenusMensuels" localSheetId="6">SUM(#REF!)</definedName>
    <definedName name="TotalRevenusMensuels" localSheetId="8">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 localSheetId="0">SUM(#REF!)</definedName>
    <definedName name="TotalRevenusMensuels">SUM(#REF!)</definedName>
    <definedName name="_xlnm.Print_Area" localSheetId="3">ACCOMPTE!$B$2:$I$65</definedName>
    <definedName name="_xlnm.Print_Area" localSheetId="6">'AUTORISATION DE PUBLICATION'!$A$2:$I$44</definedName>
    <definedName name="_xlnm.Print_Area" localSheetId="4">CGV!$A$1:$C$113</definedName>
    <definedName name="_xlnm.Print_Area" localSheetId="2">CONTRAT!$A$2:$I$53</definedName>
    <definedName name="_xlnm.Print_Area" localSheetId="1">DOSSIER!$B$60:$I$77</definedName>
    <definedName name="_xlnm.Print_Area" localSheetId="5">FACTURE!$B$3:$I$66</definedName>
    <definedName name="_xlnm.Print_Area" localSheetId="0">NAISSANCE!$A$2:$I$76</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1" i="6"/>
  <c r="G24"/>
  <c r="G23"/>
  <c r="G22"/>
  <c r="G21"/>
  <c r="G20"/>
  <c r="G19"/>
  <c r="G18"/>
  <c r="G17"/>
  <c r="G16"/>
  <c r="G15"/>
  <c r="G14"/>
  <c r="G13"/>
  <c r="Q12"/>
  <c r="P12"/>
  <c r="G12"/>
  <c r="G11"/>
  <c r="G10"/>
  <c r="G9"/>
  <c r="G8"/>
  <c r="B50" i="3" l="1"/>
  <c r="G17" i="15"/>
  <c r="D17"/>
  <c r="H15"/>
  <c r="E15"/>
  <c r="E13"/>
  <c r="G11"/>
  <c r="E40" s="1"/>
  <c r="D11"/>
  <c r="B40" s="1"/>
  <c r="E9"/>
  <c r="D5" i="4"/>
  <c r="D6" i="5"/>
  <c r="H16"/>
  <c r="H15" i="4"/>
  <c r="E58" i="12"/>
  <c r="F56"/>
  <c r="F54"/>
  <c r="F52"/>
  <c r="F50"/>
  <c r="F48"/>
  <c r="I46"/>
  <c r="F46"/>
  <c r="I44"/>
  <c r="F44"/>
  <c r="I41"/>
  <c r="I38"/>
  <c r="F36"/>
  <c r="F34"/>
  <c r="B44"/>
  <c r="B37"/>
  <c r="I31"/>
  <c r="E31"/>
  <c r="F29"/>
  <c r="E29"/>
  <c r="I26"/>
  <c r="E26"/>
  <c r="E24"/>
  <c r="E22"/>
  <c r="H20"/>
  <c r="D20"/>
  <c r="G18"/>
  <c r="D18"/>
  <c r="I16"/>
  <c r="D16"/>
  <c r="I14"/>
  <c r="H14"/>
  <c r="G14"/>
  <c r="E10"/>
  <c r="G14" i="4"/>
  <c r="G15" i="5" s="1"/>
  <c r="G13" i="4"/>
  <c r="G14" i="5" s="1"/>
  <c r="G12" i="4"/>
  <c r="G13" i="5" s="1"/>
  <c r="G11" i="4"/>
  <c r="G12" i="5" s="1"/>
  <c r="F10" i="4"/>
  <c r="F11" i="5" s="1"/>
  <c r="F8" i="4"/>
  <c r="F9" i="5" s="1"/>
  <c r="I21" i="3"/>
  <c r="D23"/>
  <c r="G6" i="5"/>
  <c r="D40" s="1"/>
  <c r="D42"/>
  <c r="D41" i="4"/>
  <c r="C47" i="3"/>
  <c r="G45"/>
  <c r="C45"/>
  <c r="G43"/>
  <c r="E50" s="1"/>
  <c r="C43"/>
  <c r="H25"/>
  <c r="E25"/>
  <c r="C25"/>
  <c r="H21"/>
  <c r="G21"/>
  <c r="D21"/>
  <c r="G19"/>
  <c r="I19" s="1"/>
  <c r="D19"/>
  <c r="F14"/>
  <c r="D14"/>
  <c r="D12"/>
  <c r="E9"/>
  <c r="D24" i="5"/>
  <c r="D23" i="4"/>
  <c r="D24"/>
  <c r="D29"/>
  <c r="D28"/>
  <c r="D27"/>
  <c r="D26"/>
  <c r="D25"/>
  <c r="D22"/>
  <c r="D29" i="5"/>
  <c r="D30"/>
  <c r="D28"/>
  <c r="D27"/>
  <c r="D26"/>
  <c r="D23"/>
  <c r="K52"/>
  <c r="H52"/>
  <c r="L52" s="1"/>
  <c r="L51"/>
  <c r="K51"/>
  <c r="L50"/>
  <c r="K50"/>
  <c r="L49"/>
  <c r="K49"/>
  <c r="K48"/>
  <c r="L47"/>
  <c r="K47"/>
  <c r="K46"/>
  <c r="H46"/>
  <c r="L48" s="1"/>
  <c r="K45"/>
  <c r="L44"/>
  <c r="K44"/>
  <c r="H44"/>
  <c r="L46" s="1"/>
  <c r="L43"/>
  <c r="K43"/>
  <c r="H43"/>
  <c r="L45" s="1"/>
  <c r="L42"/>
  <c r="K42"/>
  <c r="L41"/>
  <c r="K41"/>
  <c r="L40"/>
  <c r="K40"/>
  <c r="K39"/>
  <c r="H39"/>
  <c r="L39" s="1"/>
  <c r="K38"/>
  <c r="H38"/>
  <c r="L38" s="1"/>
  <c r="K37"/>
  <c r="H37"/>
  <c r="L37" s="1"/>
  <c r="L36"/>
  <c r="K36"/>
  <c r="H36"/>
  <c r="K35"/>
  <c r="H35"/>
  <c r="L35" s="1"/>
  <c r="L34"/>
  <c r="K34"/>
  <c r="L33"/>
  <c r="K33"/>
  <c r="L32"/>
  <c r="K32"/>
  <c r="L31"/>
  <c r="K31"/>
  <c r="L30"/>
  <c r="K30"/>
  <c r="L29"/>
  <c r="K29"/>
  <c r="L28"/>
  <c r="K28"/>
  <c r="L27"/>
  <c r="K27"/>
  <c r="L26"/>
  <c r="K26"/>
  <c r="L25"/>
  <c r="K25"/>
  <c r="L24"/>
  <c r="K24"/>
  <c r="L23"/>
  <c r="K23"/>
  <c r="L22"/>
  <c r="K22"/>
  <c r="Q14"/>
  <c r="P14"/>
  <c r="K51" i="4"/>
  <c r="H51"/>
  <c r="L51" s="1"/>
  <c r="L50"/>
  <c r="K50"/>
  <c r="L49"/>
  <c r="K49"/>
  <c r="L48"/>
  <c r="K48"/>
  <c r="K47"/>
  <c r="K46"/>
  <c r="K45"/>
  <c r="H45"/>
  <c r="L47" s="1"/>
  <c r="K44"/>
  <c r="H44"/>
  <c r="L46" s="1"/>
  <c r="L43"/>
  <c r="K43"/>
  <c r="H43"/>
  <c r="L45" s="1"/>
  <c r="L42"/>
  <c r="K42"/>
  <c r="H42"/>
  <c r="L44" s="1"/>
  <c r="L41"/>
  <c r="K41"/>
  <c r="L40"/>
  <c r="K40"/>
  <c r="L39"/>
  <c r="K39"/>
  <c r="D39"/>
  <c r="K38"/>
  <c r="H38"/>
  <c r="L38" s="1"/>
  <c r="L37"/>
  <c r="K37"/>
  <c r="H37"/>
  <c r="K36"/>
  <c r="H36"/>
  <c r="L36" s="1"/>
  <c r="K35"/>
  <c r="H35"/>
  <c r="L35" s="1"/>
  <c r="K34"/>
  <c r="H34"/>
  <c r="L34" s="1"/>
  <c r="K33"/>
  <c r="H33"/>
  <c r="L33" s="1"/>
  <c r="L32"/>
  <c r="K32"/>
  <c r="H32"/>
  <c r="K31"/>
  <c r="H31"/>
  <c r="L31" s="1"/>
  <c r="L30"/>
  <c r="K30"/>
  <c r="L29"/>
  <c r="K29"/>
  <c r="L28"/>
  <c r="K28"/>
  <c r="L27"/>
  <c r="K27"/>
  <c r="L26"/>
  <c r="K26"/>
  <c r="L25"/>
  <c r="K25"/>
  <c r="L24"/>
  <c r="K24"/>
  <c r="L23"/>
  <c r="K23"/>
  <c r="K22"/>
  <c r="L22"/>
  <c r="L21"/>
  <c r="K21"/>
  <c r="Q13"/>
  <c r="P13"/>
  <c r="L53" i="5" l="1"/>
  <c r="H40"/>
  <c r="H42" s="1"/>
  <c r="L52" i="4"/>
  <c r="H39"/>
  <c r="H41" s="1"/>
</calcChain>
</file>

<file path=xl/sharedStrings.xml><?xml version="1.0" encoding="utf-8"?>
<sst xmlns="http://schemas.openxmlformats.org/spreadsheetml/2006/main" count="671" uniqueCount="437">
  <si>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</si>
  <si>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</si>
  <si>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</si>
  <si>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</si>
  <si>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</si>
  <si>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</si>
  <si>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</si>
  <si>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</si>
  <si>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</si>
  <si>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</si>
  <si>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</si>
  <si>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</si>
  <si>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</si>
  <si>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</si>
  <si>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</si>
  <si>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 xml:space="preserve">Souhaitez-vous ? : </t>
  </si>
  <si>
    <t>O/N</t>
  </si>
  <si>
    <t>Comment m'avez-vous connu?</t>
  </si>
  <si>
    <t>Merci d'avoir le pris le temps de compléter le questionnaire.</t>
  </si>
  <si>
    <t>Mode de paiement du reste :</t>
  </si>
  <si>
    <t>OUI / NON</t>
  </si>
  <si>
    <t>GROSSESSE</t>
  </si>
  <si>
    <t>OUI/NON</t>
  </si>
  <si>
    <t>SI OUI</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</si>
  <si>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</si>
  <si>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</si>
  <si>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</si>
  <si>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</si>
  <si>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</si>
  <si>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</si>
  <si>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</si>
  <si>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</si>
  <si>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</si>
  <si>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</si>
  <si>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</si>
  <si>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</si>
  <si>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</si>
  <si>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</si>
  <si>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</si>
  <si>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</si>
  <si>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</si>
  <si>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Personne 3:</t>
  </si>
  <si>
    <t>Personne 4:</t>
  </si>
  <si>
    <t>Personne 5:</t>
  </si>
  <si>
    <t>Personne 6:</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</si>
  <si>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</si>
  <si>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</si>
  <si>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</si>
  <si>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</si>
  <si>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</si>
  <si>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</si>
  <si>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</si>
  <si>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</si>
  <si>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</si>
  <si>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</si>
  <si>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</si>
  <si>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</si>
  <si>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</si>
  <si>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</si>
  <si>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</si>
  <si>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</si>
  <si>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</si>
  <si>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</si>
  <si>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</si>
  <si>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</si>
  <si>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</si>
  <si>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</si>
  <si>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</si>
  <si>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</si>
  <si>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</si>
  <si>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</si>
  <si>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</si>
  <si>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</si>
  <si>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</si>
  <si>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</si>
  <si>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</si>
  <si>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</si>
  <si>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</si>
  <si>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</si>
  <si>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</si>
  <si>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</si>
  <si>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</si>
  <si>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</si>
  <si>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</si>
  <si>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</si>
  <si>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</si>
  <si>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</si>
  <si>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</si>
  <si>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</si>
  <si>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</si>
  <si>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</si>
  <si>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</si>
  <si>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</si>
  <si>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</si>
  <si>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</si>
  <si>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</si>
  <si>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</si>
  <si>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</si>
  <si>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</si>
  <si>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</si>
  <si>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</si>
  <si>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</si>
  <si>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</si>
  <si>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</si>
  <si>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</si>
  <si>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</si>
  <si>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</si>
  <si>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</si>
  <si>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</si>
  <si>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</si>
  <si>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</si>
  <si>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</si>
  <si>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</si>
  <si>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</si>
  <si>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</si>
  <si>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</si>
  <si>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</si>
  <si>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</si>
  <si>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</si>
  <si>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</si>
  <si>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</si>
  <si>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</si>
  <si>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</si>
  <si>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</si>
  <si>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</si>
  <si>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</si>
  <si>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</si>
  <si>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</si>
  <si>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</si>
  <si>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</si>
  <si>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</si>
  <si>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</si>
  <si>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</si>
  <si>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</si>
  <si>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</si>
  <si>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</si>
  <si>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</si>
  <si>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</si>
  <si>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</si>
  <si>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</si>
  <si>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</si>
  <si>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</si>
  <si>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</si>
  <si>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</si>
  <si>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</si>
  <si>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</si>
  <si>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</si>
  <si>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</si>
  <si>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</si>
  <si>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</si>
  <si>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</si>
  <si>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</si>
  <si>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</si>
  <si>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</si>
  <si>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</si>
  <si>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</si>
  <si>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</si>
  <si>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</si>
  <si>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</si>
  <si>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</si>
  <si>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</si>
  <si>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</si>
  <si>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</si>
  <si>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CHOIX DES TENUES</t>
  </si>
  <si>
    <t>CHOIX DES DECORS</t>
  </si>
  <si>
    <t>AVANT SEANCE</t>
  </si>
  <si>
    <t>APRES SEANCE</t>
  </si>
  <si>
    <t>QUESTIONNAIRE</t>
  </si>
  <si>
    <t xml:space="preserve">RESERVATION </t>
  </si>
  <si>
    <t>PHOTO</t>
  </si>
  <si>
    <t>CHOIX</t>
  </si>
  <si>
    <t>FACTURE</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</si>
  <si>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</si>
  <si>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</si>
  <si>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</si>
  <si>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</si>
  <si>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</si>
  <si>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</si>
  <si>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</si>
  <si>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</si>
  <si>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</si>
  <si>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</si>
  <si>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</si>
  <si>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</si>
  <si>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</si>
  <si>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</si>
  <si>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</si>
  <si>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</si>
  <si>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</si>
  <si>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</si>
  <si>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</si>
  <si>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CLASSER LES BESTE</t>
  </si>
  <si>
    <t>N° CLIENT</t>
  </si>
  <si>
    <t>Notes:</t>
  </si>
  <si>
    <t xml:space="preserve">Nom de famille et Prénom du Client: </t>
  </si>
  <si>
    <t>HEURE:</t>
  </si>
  <si>
    <t>chèque/virement ou paypal (entre proche)</t>
  </si>
  <si>
    <t>chèque/virement ou paypal/espèces</t>
  </si>
  <si>
    <t>DPA prévu ou date de naissance du nouveau né:</t>
  </si>
  <si>
    <t>JUMEAUX ou +</t>
  </si>
  <si>
    <t>si plusieurs: donner les prénoms</t>
  </si>
  <si>
    <t>ALLAITEMENT / BIBERON</t>
  </si>
  <si>
    <t>des photos avec les parents?</t>
  </si>
  <si>
    <t>Souhaitez-vous des photos torse nu avec papa?</t>
  </si>
  <si>
    <t>avec les frères et sœurs?</t>
  </si>
  <si>
    <t>age</t>
  </si>
  <si>
    <t>Une couleur que vous aimez? Ou à éviter?</t>
  </si>
  <si>
    <t>une chose que je dois savoir sur vous ou bébé? (santé? Allergie?...)</t>
  </si>
  <si>
    <t>site? Fb? Instagram? Connaissance(nom)?</t>
  </si>
  <si>
    <t>Nom de famille du nouveau né et prénom:</t>
  </si>
  <si>
    <t>nom et prénom du papa</t>
  </si>
  <si>
    <t xml:space="preserve"> nom et prénom de la maman</t>
  </si>
  <si>
    <t>Nom + prénom</t>
  </si>
  <si>
    <t>SUPPLEMENT BAIN DE LAIT</t>
  </si>
  <si>
    <t>5 PHOTOS solo</t>
  </si>
  <si>
    <t>SUPPLEMENT BAIN E LAIT</t>
  </si>
  <si>
    <t>10 PHOTOS duo</t>
  </si>
  <si>
    <t>10 PHOTOS SOLO</t>
  </si>
  <si>
    <t>20 PHOTOS SOLO</t>
  </si>
  <si>
    <t>P20</t>
  </si>
  <si>
    <t>10 PHOTOS / 1H</t>
  </si>
  <si>
    <t>20 PHOTOS /1H</t>
  </si>
  <si>
    <t>30 PHOTOS /1H30</t>
  </si>
  <si>
    <t>Préférez-vous des photos de famille sur fond noir,  blanc ou chocolat?</t>
  </si>
  <si>
    <t>Etes-vous éventuellement intéressée par un autre support?</t>
  </si>
  <si>
    <t>OUI  / NON</t>
  </si>
  <si>
    <t>OPTION</t>
  </si>
  <si>
    <t xml:space="preserve">Option: </t>
  </si>
  <si>
    <t>SUPPORT</t>
  </si>
  <si>
    <r>
      <t>Merci de remplir ce questionnaire, les réponses me permettront de préparer au mieux la séance pour la rendre inoubliable.</t>
    </r>
    <r>
      <rPr>
        <b/>
        <i/>
        <u/>
        <sz val="9"/>
        <color theme="1"/>
        <rFont val="Calibri"/>
        <family val="2"/>
        <scheme val="minor"/>
      </rPr>
      <t xml:space="preserve"> </t>
    </r>
    <r>
      <rPr>
        <b/>
        <i/>
        <sz val="9"/>
        <color theme="1"/>
        <rFont val="Calibri"/>
        <family val="2"/>
        <scheme val="minor"/>
      </rPr>
      <t xml:space="preserve">Ne pas renvoyer le document en pdf mais </t>
    </r>
    <r>
      <rPr>
        <b/>
        <i/>
        <u/>
        <sz val="9"/>
        <color theme="1"/>
        <rFont val="Calibri"/>
        <family val="2"/>
        <scheme val="minor"/>
      </rPr>
      <t xml:space="preserve">le laisser au même format. </t>
    </r>
    <r>
      <rPr>
        <b/>
        <i/>
        <sz val="9"/>
        <color theme="1"/>
        <rFont val="Calibri"/>
        <family val="2"/>
        <scheme val="minor"/>
      </rPr>
      <t>Me l'envoyer à celinemahieu@yahoo.fr</t>
    </r>
  </si>
  <si>
    <t>SEXE DU BEBE</t>
  </si>
  <si>
    <t>ex: si 20 photos :10 photo solo/10 photos famille</t>
  </si>
  <si>
    <t>VOTRE BEBE SERA-T-IL  ALLAITE OU BIBERON?</t>
  </si>
  <si>
    <t>TETINE?</t>
  </si>
  <si>
    <t>O/N/NSP</t>
  </si>
  <si>
    <t>Souhaitez-vous que je vous propose quelques photos en noir et blanc?</t>
  </si>
  <si>
    <t>OUI QUELQUES UNES / NON</t>
  </si>
  <si>
    <t>Une idée approximative de la répartition de vos photos?</t>
  </si>
  <si>
    <t>L'acompte doit être versé au moment de la réservation pour bloquer la réservation.  Pour le règlement: le mode de paiement préféré est le chèque, le virement ou paypal. (especes accepté si c'est votre seul moyen de règlement)  Si paiement par paypal, indiquer un paiement entre proches. Une facture est délivrée  le jour de la séance mentionnant l'acompte et le reste du paiement le jour de la séance.</t>
  </si>
  <si>
    <t>CELINE MAHIEU EI</t>
  </si>
  <si>
    <t>N° FACTURE</t>
  </si>
  <si>
    <t>AUTORISATION PUBLICATION</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</si>
  <si>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</si>
  <si>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</si>
  <si>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r>
      <t xml:space="preserve">     Mundolsheim          celinemahieu@yahoo.fr         06-88-79-47-89        http://celinemahieuphothographie.fr       / </t>
    </r>
    <r>
      <rPr>
        <sz val="10"/>
        <color indexed="8"/>
        <rFont val="GeosansLight"/>
      </rPr>
      <t>Siret: 838 567 402 00014</t>
    </r>
  </si>
  <si>
    <t>Nom + prénom du papa:</t>
  </si>
  <si>
    <t>Nom + prénom maman:</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</si>
  <si>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</si>
  <si>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</si>
  <si>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</si>
  <si>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</si>
  <si>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</si>
  <si>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</si>
  <si>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</si>
  <si>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</si>
  <si>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</si>
  <si>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MAHIEU CELINE</t>
  </si>
  <si>
    <t>L'acompte est à régler 10 jours minimum avant la séance et le restant est dû le jour de la séance.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</si>
  <si>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</si>
  <si>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</si>
  <si>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</si>
  <si>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</si>
  <si>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</si>
  <si>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</si>
  <si>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</si>
  <si>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</si>
  <si>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</si>
  <si>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</si>
  <si>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</si>
  <si>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</si>
  <si>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</si>
  <si>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</si>
  <si>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</si>
  <si>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</si>
  <si>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</si>
  <si>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</si>
  <si>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</si>
  <si>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</si>
  <si>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</si>
  <si>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</si>
  <si>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</si>
  <si>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</si>
  <si>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</si>
  <si>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</si>
  <si>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</si>
  <si>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</si>
  <si>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</si>
  <si>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</si>
  <si>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</si>
  <si>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</si>
  <si>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</si>
  <si>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</si>
  <si>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</si>
  <si>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</si>
  <si>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</si>
  <si>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</si>
  <si>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</si>
  <si>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</si>
  <si>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</si>
  <si>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</si>
  <si>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</si>
  <si>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</si>
  <si>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</si>
  <si>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</si>
  <si>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</si>
  <si>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</si>
  <si>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</si>
  <si>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</si>
  <si>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</si>
  <si>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30 PHOTOS / 2H</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</si>
  <si>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</si>
  <si>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</si>
  <si>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</si>
  <si>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</si>
  <si>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</si>
  <si>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</si>
  <si>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</si>
  <si>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</si>
  <si>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</si>
  <si>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</si>
  <si>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</si>
  <si>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P37</t>
  </si>
  <si>
    <t>TARIFS 2023</t>
  </si>
  <si>
    <t>P38</t>
  </si>
  <si>
    <t>OFFRE AUTORISATION DE PUBLICATION</t>
  </si>
  <si>
    <t>2 PHOTOS OFFERTES</t>
  </si>
  <si>
    <t>OUI COFFRET 90€ / OUI ALBUM 100€ / NON</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</si>
  <si>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</si>
  <si>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</si>
  <si>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</si>
  <si>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</si>
  <si>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</si>
  <si>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</si>
  <si>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</si>
  <si>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</si>
  <si>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</si>
  <si>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</si>
  <si>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</si>
  <si>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</si>
  <si>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</si>
  <si>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Quel décor pour vos photos de famille?</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</si>
  <si>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</si>
  <si>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</si>
  <si>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</si>
  <si>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</si>
  <si>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</si>
  <si>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</si>
  <si>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</si>
  <si>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</si>
  <si>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</si>
  <si>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</si>
  <si>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</si>
  <si>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</si>
  <si>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</si>
  <si>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</si>
  <si>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</si>
  <si>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</si>
  <si>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</si>
  <si>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</si>
  <si>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</si>
  <si>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</si>
  <si>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</si>
  <si>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</si>
  <si>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</si>
  <si>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</si>
  <si>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</si>
  <si>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</si>
  <si>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</si>
  <si>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</si>
  <si>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</si>
  <si>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</si>
  <si>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</si>
  <si>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</si>
  <si>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</si>
  <si>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</si>
  <si>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</si>
  <si>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</si>
  <si>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</si>
  <si>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</si>
  <si>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</si>
  <si>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</si>
  <si>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</si>
  <si>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</si>
  <si>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</si>
  <si>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</si>
  <si>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</si>
  <si>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</si>
  <si>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</si>
  <si>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</si>
  <si>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</si>
  <si>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</si>
  <si>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</si>
  <si>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</si>
  <si>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</si>
  <si>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</si>
  <si>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</si>
  <si>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</si>
  <si>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</si>
  <si>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</si>
  <si>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</si>
  <si>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</si>
  <si>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</si>
  <si>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</si>
  <si>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</si>
  <si>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</si>
  <si>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</si>
  <si>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</si>
  <si>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</si>
  <si>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</si>
  <si>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</si>
  <si>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</si>
  <si>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</si>
  <si>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</si>
  <si>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</si>
  <si>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</si>
  <si>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</si>
  <si>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</si>
  <si>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</si>
  <si>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</si>
  <si>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</si>
  <si>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</si>
  <si>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</si>
  <si>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</si>
  <si>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</si>
  <si>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</si>
  <si>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</si>
  <si>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</si>
  <si>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</si>
  <si>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</si>
  <si>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</si>
  <si>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</si>
  <si>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</si>
  <si>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</si>
  <si>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</si>
  <si>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</si>
  <si>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</si>
  <si>
    <t>Pour les familles nombreuses: blanc, noir ou bohème</t>
  </si>
</sst>
</file>

<file path=xl/styles.xml><?xml version="1.0" encoding="utf-8"?>
<styleSheet xmlns="http://schemas.openxmlformats.org/spreadsheetml/2006/main">
  <numFmts count="9">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 numFmtId="168" formatCode="d/m/yy;@"/>
  </numFmts>
  <fonts count="70">
    <font>
      <sz val="11"/>
      <color theme="1"/>
      <name val="Calibri"/>
      <family val="2"/>
      <scheme val="minor"/>
    </font>
    <font>
      <sz val="11"/>
      <color theme="1"/>
      <name val="Calibri"/>
      <family val="2"/>
      <scheme val="minor"/>
    </font>
    <font>
      <b/>
      <sz val="15"/>
      <color theme="3"/>
      <name val="Calibri"/>
      <family val="2"/>
      <scheme val="minor"/>
    </font>
    <font>
      <sz val="28"/>
      <color theme="0"/>
      <name val="Segoe Script"/>
      <family val="4"/>
    </font>
    <font>
      <i/>
      <sz val="10"/>
      <color theme="1"/>
      <name val="Calibri"/>
      <family val="2"/>
      <scheme val="minor"/>
    </font>
    <font>
      <sz val="10"/>
      <color theme="1"/>
      <name val="Calibri"/>
      <family val="2"/>
      <scheme val="minor"/>
    </font>
    <font>
      <sz val="8"/>
      <color theme="1"/>
      <name val="Calibri"/>
      <family val="2"/>
      <scheme val="minor"/>
    </font>
    <font>
      <sz val="10"/>
      <color indexed="8"/>
      <name val="Calibri"/>
      <family val="2"/>
    </font>
    <font>
      <b/>
      <sz val="10"/>
      <color theme="1"/>
      <name val="Calibri"/>
      <family val="2"/>
      <scheme val="minor"/>
    </font>
    <font>
      <b/>
      <sz val="9"/>
      <color theme="1"/>
      <name val="Calibri"/>
      <family val="2"/>
      <scheme val="minor"/>
    </font>
    <font>
      <sz val="9"/>
      <color theme="1"/>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i/>
      <sz val="9"/>
      <color theme="1"/>
      <name val="Calibri"/>
      <family val="2"/>
      <scheme val="minor"/>
    </font>
    <font>
      <i/>
      <sz val="8"/>
      <color theme="1"/>
      <name val="Calibri"/>
      <family val="2"/>
      <scheme val="minor"/>
    </font>
    <font>
      <sz val="6"/>
      <color theme="1"/>
      <name val="Calibri"/>
      <family val="2"/>
      <scheme val="minor"/>
    </font>
    <font>
      <sz val="7"/>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b/>
      <sz val="11"/>
      <color theme="1"/>
      <name val="Calibri"/>
      <family val="2"/>
      <scheme val="minor"/>
    </font>
    <font>
      <sz val="10"/>
      <color rgb="FFFF0000"/>
      <name val="Calibri"/>
      <family val="2"/>
      <scheme val="minor"/>
    </font>
    <font>
      <sz val="40"/>
      <color theme="0"/>
      <name val="Arial Rounded MT Bold"/>
      <family val="2"/>
    </font>
    <font>
      <sz val="20"/>
      <color rgb="FF000000"/>
      <name val="Arial"/>
      <family val="2"/>
    </font>
    <font>
      <b/>
      <sz val="20"/>
      <color theme="0"/>
      <name val="Arial"/>
      <family val="2"/>
    </font>
    <font>
      <b/>
      <sz val="12"/>
      <color rgb="FF000000"/>
      <name val="Arial"/>
      <family val="2"/>
    </font>
    <font>
      <b/>
      <sz val="12"/>
      <color theme="1"/>
      <name val="Calibri"/>
      <family val="2"/>
      <scheme val="minor"/>
    </font>
    <font>
      <b/>
      <sz val="10"/>
      <color rgb="FF000000"/>
      <name val="Arial"/>
      <family val="2"/>
    </font>
    <font>
      <b/>
      <sz val="11"/>
      <color rgb="FF000000"/>
      <name val="Arial"/>
      <family val="2"/>
    </font>
    <font>
      <sz val="10"/>
      <color rgb="FF000000"/>
      <name val="Arial"/>
      <family val="2"/>
    </font>
    <font>
      <i/>
      <sz val="10"/>
      <color rgb="FF000000"/>
      <name val="Arial"/>
      <family val="2"/>
    </font>
    <font>
      <sz val="11"/>
      <color theme="1"/>
      <name val="Calibri"/>
      <family val="2"/>
    </font>
    <font>
      <u/>
      <sz val="11"/>
      <color theme="10"/>
      <name val="Calibri"/>
      <family val="2"/>
      <scheme val="minor"/>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i/>
      <sz val="11"/>
      <color rgb="FF000000"/>
      <name val="Calibri"/>
      <family val="2"/>
      <scheme val="minor"/>
    </font>
    <font>
      <sz val="11"/>
      <color theme="1"/>
      <name val="GeosansLight"/>
    </font>
    <font>
      <sz val="10"/>
      <color indexed="8"/>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1"/>
      <color indexed="8"/>
      <name val="GeosansLight"/>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b/>
      <i/>
      <u/>
      <sz val="9"/>
      <color theme="1"/>
      <name val="Calibri"/>
      <family val="2"/>
      <scheme val="minor"/>
    </font>
    <font>
      <i/>
      <sz val="6"/>
      <color theme="1"/>
      <name val="Calibri"/>
      <family val="2"/>
      <scheme val="minor"/>
    </font>
    <font>
      <b/>
      <i/>
      <sz val="6"/>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FFFFFF"/>
      </patternFill>
    </fill>
    <fill>
      <patternFill patternType="solid">
        <fgColor rgb="FFBFBFBF"/>
        <bgColor rgb="FFBFBFB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style="medium">
        <color theme="2" tint="-9.9948118533890809E-2"/>
      </top>
      <bottom style="medium">
        <color theme="2" tint="-9.9948118533890809E-2"/>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dashed">
        <color indexed="64"/>
      </bottom>
      <diagonal/>
    </border>
    <border>
      <left style="dotted">
        <color indexed="64"/>
      </left>
      <right/>
      <top/>
      <bottom/>
      <diagonal/>
    </border>
  </borders>
  <cellStyleXfs count="16">
    <xf numFmtId="0" fontId="0" fillId="0" borderId="0"/>
    <xf numFmtId="0" fontId="11" fillId="0" borderId="0" applyNumberFormat="0" applyFill="0" applyBorder="0" applyAlignment="0" applyProtection="0">
      <alignment vertical="top"/>
      <protection locked="0"/>
    </xf>
    <xf numFmtId="0" fontId="12" fillId="0" borderId="0">
      <alignment vertical="center"/>
    </xf>
    <xf numFmtId="0" fontId="1" fillId="0" borderId="0"/>
    <xf numFmtId="0" fontId="1" fillId="0" borderId="0">
      <alignment wrapText="1"/>
    </xf>
    <xf numFmtId="0" fontId="13" fillId="0" borderId="0" applyNumberFormat="0" applyFill="0" applyBorder="0" applyAlignment="0" applyProtection="0"/>
    <xf numFmtId="0" fontId="14" fillId="0" borderId="0" applyNumberFormat="0" applyFill="0" applyBorder="0" applyProtection="0">
      <alignment horizontal="left" vertical="center"/>
    </xf>
    <xf numFmtId="0" fontId="15" fillId="0" borderId="0" applyNumberFormat="0" applyFill="0" applyBorder="0" applyProtection="0">
      <alignment vertical="top"/>
    </xf>
    <xf numFmtId="0" fontId="2" fillId="0" borderId="1" applyNumberFormat="0" applyFill="0" applyAlignment="0" applyProtection="0"/>
    <xf numFmtId="0" fontId="16" fillId="0" borderId="0" applyNumberFormat="0" applyFill="0" applyBorder="0" applyProtection="0">
      <alignment horizontal="right" vertical="center"/>
    </xf>
    <xf numFmtId="0" fontId="17" fillId="0" borderId="4" applyNumberFormat="0" applyFill="0" applyAlignment="0" applyProtection="0"/>
    <xf numFmtId="0" fontId="1" fillId="0" borderId="0" applyNumberFormat="0" applyFont="0" applyFill="0" applyBorder="0" applyProtection="0">
      <alignment horizontal="center"/>
    </xf>
    <xf numFmtId="0" fontId="1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cellStyleXfs>
  <cellXfs count="633">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6" fontId="4" fillId="3" borderId="3" xfId="0" applyNumberFormat="1" applyFont="1" applyFill="1" applyBorder="1" applyAlignment="1">
      <alignment horizontal="center" vertical="center"/>
    </xf>
    <xf numFmtId="0" fontId="8" fillId="2" borderId="2"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6" fontId="20" fillId="3"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3" borderId="0" xfId="0" applyFont="1" applyFill="1" applyAlignment="1">
      <alignment vertical="center"/>
    </xf>
    <xf numFmtId="14" fontId="5" fillId="3" borderId="0" xfId="0" applyNumberFormat="1" applyFont="1" applyFill="1" applyBorder="1" applyAlignment="1">
      <alignment horizontal="center" vertical="center"/>
    </xf>
    <xf numFmtId="6" fontId="5" fillId="3" borderId="3" xfId="0" applyNumberFormat="1" applyFont="1" applyFill="1" applyBorder="1" applyAlignment="1">
      <alignment horizontal="center" vertical="center"/>
    </xf>
    <xf numFmtId="0" fontId="27" fillId="0" borderId="2" xfId="0" applyFont="1" applyBorder="1" applyAlignment="1">
      <alignment vertical="center"/>
    </xf>
    <xf numFmtId="0" fontId="27" fillId="2" borderId="2"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10" fillId="2" borderId="0" xfId="0" applyNumberFormat="1" applyFont="1" applyFill="1" applyBorder="1" applyAlignment="1">
      <alignment horizontal="center" vertical="center"/>
    </xf>
    <xf numFmtId="0" fontId="5" fillId="0" borderId="0" xfId="0" applyFont="1" applyAlignment="1"/>
    <xf numFmtId="6" fontId="5"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8"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0" fontId="5" fillId="3" borderId="0" xfId="0" applyFont="1" applyFill="1" applyBorder="1" applyAlignment="1">
      <alignment vertical="center"/>
    </xf>
    <xf numFmtId="6" fontId="20" fillId="2" borderId="0" xfId="0" applyNumberFormat="1" applyFont="1" applyFill="1" applyBorder="1" applyAlignment="1">
      <alignment vertical="center"/>
    </xf>
    <xf numFmtId="0" fontId="6" fillId="2" borderId="0" xfId="0" applyFont="1" applyFill="1" applyBorder="1" applyAlignment="1">
      <alignment horizontal="left" vertical="center" wrapText="1"/>
    </xf>
    <xf numFmtId="8" fontId="19" fillId="0" borderId="0" xfId="0" applyNumberFormat="1" applyFont="1" applyAlignment="1">
      <alignment horizontal="center" vertical="center"/>
    </xf>
    <xf numFmtId="0" fontId="0" fillId="2" borderId="0" xfId="0" applyFill="1"/>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0" xfId="0" applyFill="1" applyBorder="1" applyProtection="1">
      <protection locked="0"/>
    </xf>
    <xf numFmtId="0" fontId="29" fillId="2" borderId="12" xfId="0" applyFont="1" applyFill="1" applyBorder="1" applyProtection="1">
      <protection locked="0"/>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0" fontId="29" fillId="0" borderId="13" xfId="0" applyFont="1" applyBorder="1" applyProtection="1">
      <protection locked="0"/>
    </xf>
    <xf numFmtId="0" fontId="0" fillId="0" borderId="11" xfId="0" applyBorder="1" applyProtection="1">
      <protection locked="0"/>
    </xf>
    <xf numFmtId="0" fontId="29" fillId="0" borderId="12" xfId="0" applyFont="1" applyBorder="1" applyProtection="1">
      <protection locked="0"/>
    </xf>
    <xf numFmtId="0" fontId="0" fillId="0" borderId="12" xfId="0" applyBorder="1" applyProtection="1">
      <protection locked="0"/>
    </xf>
    <xf numFmtId="0" fontId="33" fillId="4" borderId="14" xfId="0" applyFont="1" applyFill="1" applyBorder="1" applyProtection="1">
      <protection locked="0"/>
    </xf>
    <xf numFmtId="0" fontId="0" fillId="4" borderId="5" xfId="0" applyFill="1" applyBorder="1" applyProtection="1">
      <protection locked="0"/>
    </xf>
    <xf numFmtId="0" fontId="0" fillId="3" borderId="14" xfId="0" applyFill="1" applyBorder="1" applyProtection="1">
      <protection locked="0"/>
    </xf>
    <xf numFmtId="0" fontId="0" fillId="3" borderId="5" xfId="0" applyFill="1" applyBorder="1" applyProtection="1">
      <protection locked="0"/>
    </xf>
    <xf numFmtId="0" fontId="33" fillId="3" borderId="5" xfId="0" applyFont="1" applyFill="1" applyBorder="1" applyAlignment="1" applyProtection="1">
      <alignment horizontal="left"/>
      <protection locked="0"/>
    </xf>
    <xf numFmtId="0" fontId="0" fillId="3" borderId="15"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4"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3" fillId="3" borderId="3" xfId="0" applyFont="1" applyFill="1" applyBorder="1" applyProtection="1">
      <protection locked="0"/>
    </xf>
    <xf numFmtId="10" fontId="0" fillId="0" borderId="0" xfId="0" applyNumberFormat="1" applyProtection="1">
      <protection locked="0"/>
    </xf>
    <xf numFmtId="14" fontId="0" fillId="0" borderId="0" xfId="0" applyNumberFormat="1" applyProtection="1">
      <protection locked="0"/>
    </xf>
    <xf numFmtId="0" fontId="33"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1" fillId="0" borderId="0" xfId="14" applyFont="1" applyProtection="1">
      <protection locked="0"/>
    </xf>
    <xf numFmtId="0" fontId="35" fillId="4" borderId="3" xfId="0" applyFont="1" applyFill="1" applyBorder="1" applyAlignment="1" applyProtection="1">
      <alignment horizontal="left" indent="1"/>
      <protection locked="0"/>
    </xf>
    <xf numFmtId="0" fontId="36" fillId="4" borderId="0" xfId="0" applyFont="1" applyFill="1" applyBorder="1" applyAlignment="1" applyProtection="1">
      <alignment horizontal="left" indent="1"/>
      <protection locked="0"/>
    </xf>
    <xf numFmtId="0" fontId="35" fillId="4" borderId="0" xfId="0" applyFont="1" applyFill="1" applyBorder="1" applyAlignment="1" applyProtection="1">
      <alignment horizontal="left"/>
      <protection locked="0"/>
    </xf>
    <xf numFmtId="0" fontId="33" fillId="3" borderId="3" xfId="0" applyFont="1" applyFill="1" applyBorder="1" applyAlignment="1" applyProtection="1">
      <alignment horizontal="left"/>
      <protection locked="0"/>
    </xf>
    <xf numFmtId="0" fontId="37" fillId="3" borderId="0" xfId="0" applyFont="1" applyFill="1" applyBorder="1" applyAlignment="1" applyProtection="1">
      <alignment horizontal="left"/>
      <protection locked="0"/>
    </xf>
    <xf numFmtId="0" fontId="5" fillId="3" borderId="0" xfId="0" applyFont="1" applyFill="1" applyBorder="1" applyProtection="1">
      <protection locked="0"/>
    </xf>
    <xf numFmtId="0" fontId="38" fillId="4" borderId="0" xfId="15" applyFill="1" applyBorder="1" applyAlignment="1" applyProtection="1">
      <alignment horizontal="left"/>
      <protection locked="0"/>
    </xf>
    <xf numFmtId="0" fontId="6" fillId="0" borderId="0" xfId="0" applyFont="1" applyProtection="1">
      <protection locked="0"/>
    </xf>
    <xf numFmtId="1" fontId="0" fillId="4" borderId="0" xfId="0" applyNumberFormat="1" applyFill="1" applyBorder="1" applyAlignment="1" applyProtection="1">
      <alignment horizontal="left"/>
      <protection locked="0"/>
    </xf>
    <xf numFmtId="0" fontId="36" fillId="4" borderId="16" xfId="0" applyFont="1" applyFill="1" applyBorder="1" applyProtection="1">
      <protection locked="0"/>
    </xf>
    <xf numFmtId="0" fontId="0" fillId="4" borderId="2" xfId="0" applyFill="1" applyBorder="1" applyProtection="1">
      <protection locked="0"/>
    </xf>
    <xf numFmtId="0" fontId="0" fillId="3" borderId="16" xfId="0" applyFill="1" applyBorder="1" applyProtection="1">
      <protection locked="0"/>
    </xf>
    <xf numFmtId="0" fontId="0" fillId="3" borderId="2" xfId="0" applyFill="1" applyBorder="1" applyProtection="1">
      <protection locked="0"/>
    </xf>
    <xf numFmtId="0" fontId="0" fillId="3" borderId="2" xfId="0" applyFill="1" applyBorder="1" applyAlignment="1" applyProtection="1">
      <alignment horizontal="left" vertical="top" wrapText="1"/>
      <protection locked="0"/>
    </xf>
    <xf numFmtId="0" fontId="0" fillId="3" borderId="17" xfId="0" applyFill="1" applyBorder="1" applyProtection="1">
      <protection locked="0"/>
    </xf>
    <xf numFmtId="0" fontId="0" fillId="0" borderId="0" xfId="0" applyBorder="1" applyProtection="1">
      <protection locked="0"/>
    </xf>
    <xf numFmtId="0" fontId="33" fillId="0" borderId="0" xfId="0" applyFont="1" applyFill="1" applyBorder="1" applyProtection="1">
      <protection locked="0"/>
    </xf>
    <xf numFmtId="14" fontId="0" fillId="0" borderId="0" xfId="0" applyNumberFormat="1" applyBorder="1" applyAlignment="1" applyProtection="1">
      <alignment horizontal="left"/>
      <protection locked="0"/>
    </xf>
    <xf numFmtId="0" fontId="33" fillId="7" borderId="18" xfId="0" applyFont="1" applyFill="1" applyBorder="1" applyAlignment="1" applyProtection="1">
      <alignment horizontal="center" vertical="center"/>
      <protection locked="0"/>
    </xf>
    <xf numFmtId="0" fontId="39" fillId="7" borderId="19" xfId="0" applyFont="1" applyFill="1" applyBorder="1" applyAlignment="1" applyProtection="1">
      <alignment horizontal="center" vertical="center"/>
      <protection locked="0"/>
    </xf>
    <xf numFmtId="0" fontId="39" fillId="7" borderId="19" xfId="0" applyFont="1" applyFill="1" applyBorder="1" applyAlignment="1" applyProtection="1">
      <alignment horizontal="center" vertical="center" wrapText="1"/>
      <protection locked="0"/>
    </xf>
    <xf numFmtId="0" fontId="39" fillId="7" borderId="20" xfId="0" applyFont="1" applyFill="1" applyBorder="1" applyAlignment="1" applyProtection="1">
      <alignment horizontal="center" vertical="center" wrapText="1"/>
      <protection locked="0"/>
    </xf>
    <xf numFmtId="0" fontId="33" fillId="0" borderId="21" xfId="0" applyFont="1" applyBorder="1" applyAlignment="1" applyProtection="1">
      <alignment horizontal="left"/>
      <protection locked="0"/>
    </xf>
    <xf numFmtId="0" fontId="33" fillId="0" borderId="21" xfId="0" applyFont="1" applyBorder="1" applyAlignment="1" applyProtection="1">
      <alignment horizontal="right"/>
      <protection locked="0"/>
    </xf>
    <xf numFmtId="0" fontId="33" fillId="0" borderId="21" xfId="0" applyFont="1" applyBorder="1" applyAlignment="1" applyProtection="1">
      <alignment horizontal="center"/>
      <protection locked="0"/>
    </xf>
    <xf numFmtId="0" fontId="33" fillId="0" borderId="0" xfId="0" applyFont="1" applyBorder="1" applyAlignment="1" applyProtection="1">
      <alignment horizontal="center"/>
      <protection locked="0"/>
    </xf>
    <xf numFmtId="0" fontId="40" fillId="0" borderId="0" xfId="0" applyFont="1" applyAlignment="1" applyProtection="1">
      <alignment horizontal="center" vertical="center"/>
      <protection locked="0"/>
    </xf>
    <xf numFmtId="49" fontId="0" fillId="0" borderId="22"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protection locked="0"/>
    </xf>
    <xf numFmtId="2" fontId="0" fillId="0" borderId="22" xfId="0" applyNumberFormat="1" applyBorder="1" applyAlignment="1" applyProtection="1">
      <alignment vertical="center" wrapText="1"/>
      <protection locked="0"/>
    </xf>
    <xf numFmtId="167" fontId="0" fillId="0" borderId="15" xfId="0" applyNumberFormat="1" applyBorder="1" applyAlignment="1" applyProtection="1">
      <alignment horizontal="right" vertical="center" wrapText="1"/>
      <protection locked="0"/>
    </xf>
    <xf numFmtId="9" fontId="1" fillId="0" borderId="23" xfId="14" applyFont="1" applyBorder="1" applyAlignment="1" applyProtection="1">
      <alignment horizontal="right" vertical="center" wrapText="1"/>
      <protection locked="0"/>
    </xf>
    <xf numFmtId="4" fontId="0" fillId="0" borderId="23" xfId="0" applyNumberFormat="1" applyBorder="1" applyAlignment="1" applyProtection="1">
      <alignment horizontal="right" vertical="center" wrapText="1"/>
    </xf>
    <xf numFmtId="43" fontId="1" fillId="0" borderId="0" xfId="13" applyFont="1" applyProtection="1">
      <protection locked="0"/>
    </xf>
    <xf numFmtId="0" fontId="0" fillId="3" borderId="25" xfId="0" applyFill="1" applyBorder="1" applyAlignment="1" applyProtection="1">
      <alignment horizontal="center" vertical="center"/>
      <protection locked="0"/>
    </xf>
    <xf numFmtId="167" fontId="0" fillId="0" borderId="25" xfId="0" applyNumberFormat="1" applyBorder="1" applyAlignment="1" applyProtection="1">
      <alignment horizontal="center" vertical="center" wrapText="1"/>
      <protection locked="0"/>
    </xf>
    <xf numFmtId="9" fontId="1" fillId="0" borderId="25" xfId="14"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9" fontId="0" fillId="0" borderId="24" xfId="0" applyNumberFormat="1" applyBorder="1" applyAlignment="1" applyProtection="1">
      <alignment horizontal="center" vertical="center" wrapText="1"/>
      <protection locked="0"/>
    </xf>
    <xf numFmtId="0" fontId="0" fillId="3" borderId="33" xfId="0" applyFill="1" applyBorder="1" applyAlignment="1" applyProtection="1">
      <alignment horizontal="center" vertical="center"/>
      <protection locked="0"/>
    </xf>
    <xf numFmtId="2" fontId="0" fillId="3" borderId="25" xfId="0" applyNumberFormat="1" applyFill="1" applyBorder="1" applyAlignment="1" applyProtection="1">
      <alignment horizontal="center" vertical="center" wrapText="1"/>
      <protection locked="0"/>
    </xf>
    <xf numFmtId="167" fontId="0" fillId="3" borderId="34"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9" fontId="0" fillId="0" borderId="27" xfId="0" applyNumberFormat="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167" fontId="0" fillId="3" borderId="6" xfId="0" applyNumberForma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4" fontId="0" fillId="3" borderId="29" xfId="0" applyNumberFormat="1" applyFill="1" applyBorder="1" applyAlignment="1" applyProtection="1">
      <alignment horizontal="center" vertical="center" wrapText="1"/>
    </xf>
    <xf numFmtId="49" fontId="0" fillId="0" borderId="30" xfId="0" applyNumberFormat="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35" xfId="0" applyNumberForma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32" xfId="0" applyNumberFormat="1" applyFill="1" applyBorder="1" applyAlignment="1" applyProtection="1">
      <alignment horizontal="center" vertical="center" wrapText="1"/>
    </xf>
    <xf numFmtId="0" fontId="0" fillId="0" borderId="33" xfId="0" applyBorder="1" applyAlignment="1" applyProtection="1">
      <alignment horizontal="center" vertical="center"/>
      <protection locked="0"/>
    </xf>
    <xf numFmtId="2" fontId="0" fillId="0" borderId="25" xfId="0" applyNumberFormat="1" applyBorder="1" applyAlignment="1" applyProtection="1">
      <alignment horizontal="center" vertical="center" wrapText="1"/>
      <protection locked="0"/>
    </xf>
    <xf numFmtId="167" fontId="0" fillId="0" borderId="34"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28" xfId="0" applyNumberFormat="1" applyBorder="1" applyAlignment="1" applyProtection="1">
      <alignment horizontal="center" vertical="center" wrapText="1"/>
      <protection locked="0"/>
    </xf>
    <xf numFmtId="167" fontId="0" fillId="0" borderId="6" xfId="0" applyNumberFormat="1" applyBorder="1" applyAlignment="1" applyProtection="1">
      <alignment horizontal="center" vertical="center" wrapText="1"/>
      <protection locked="0"/>
    </xf>
    <xf numFmtId="4" fontId="0" fillId="0" borderId="29" xfId="0" applyNumberFormat="1" applyBorder="1" applyAlignment="1" applyProtection="1">
      <alignment horizontal="center" vertical="center" wrapText="1"/>
    </xf>
    <xf numFmtId="0" fontId="0" fillId="0" borderId="36" xfId="0" applyBorder="1" applyAlignment="1" applyProtection="1">
      <alignment horizontal="center" vertical="center"/>
      <protection locked="0"/>
    </xf>
    <xf numFmtId="2" fontId="0" fillId="0" borderId="31" xfId="0" applyNumberFormat="1" applyBorder="1" applyAlignment="1" applyProtection="1">
      <alignment horizontal="center" vertical="center" wrapText="1"/>
      <protection locked="0"/>
    </xf>
    <xf numFmtId="167" fontId="0" fillId="0" borderId="35" xfId="0" applyNumberFormat="1" applyBorder="1" applyAlignment="1" applyProtection="1">
      <alignment horizontal="center" vertical="center" wrapText="1"/>
      <protection locked="0"/>
    </xf>
    <xf numFmtId="9" fontId="1" fillId="0" borderId="31" xfId="14" applyFont="1" applyBorder="1" applyAlignment="1" applyProtection="1">
      <alignment horizontal="center" vertical="center" wrapText="1"/>
      <protection locked="0"/>
    </xf>
    <xf numFmtId="4" fontId="0" fillId="0" borderId="3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1" fillId="0" borderId="0" xfId="14"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3"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1" fillId="0" borderId="37" xfId="0" applyNumberFormat="1" applyFont="1" applyBorder="1" applyAlignment="1" applyProtection="1">
      <alignment horizontal="center" vertical="center"/>
      <protection locked="0"/>
    </xf>
    <xf numFmtId="4" fontId="41" fillId="3" borderId="38" xfId="0" applyNumberFormat="1" applyFont="1" applyFill="1" applyBorder="1" applyAlignment="1" applyProtection="1">
      <alignment horizontal="center" vertical="center"/>
    </xf>
    <xf numFmtId="0" fontId="0" fillId="0" borderId="13" xfId="0" applyBorder="1" applyProtection="1">
      <protection locked="0"/>
    </xf>
    <xf numFmtId="14" fontId="0" fillId="0" borderId="0" xfId="0" applyNumberFormat="1" applyFont="1" applyBorder="1" applyAlignment="1" applyProtection="1">
      <alignment horizontal="left" vertical="center"/>
      <protection locked="0"/>
    </xf>
    <xf numFmtId="4" fontId="41" fillId="0" borderId="5" xfId="0" applyNumberFormat="1" applyFont="1" applyBorder="1" applyAlignment="1" applyProtection="1">
      <alignment horizontal="center" vertical="center"/>
      <protection locked="0"/>
    </xf>
    <xf numFmtId="4" fontId="41" fillId="0" borderId="7" xfId="0" applyNumberFormat="1" applyFont="1" applyBorder="1" applyAlignment="1" applyProtection="1">
      <alignment horizontal="center" vertical="center"/>
    </xf>
    <xf numFmtId="4" fontId="42" fillId="0" borderId="37" xfId="0" applyNumberFormat="1" applyFont="1" applyBorder="1" applyAlignment="1" applyProtection="1">
      <alignment horizontal="center" vertical="center"/>
      <protection locked="0"/>
    </xf>
    <xf numFmtId="4" fontId="42" fillId="0" borderId="38" xfId="0" applyNumberFormat="1" applyFont="1" applyBorder="1" applyAlignment="1" applyProtection="1">
      <alignment horizontal="center" vertical="center"/>
      <protection locked="0"/>
    </xf>
    <xf numFmtId="4" fontId="42" fillId="3" borderId="38"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3" fillId="0" borderId="0" xfId="0" applyFont="1" applyBorder="1" applyProtection="1">
      <protection locked="0"/>
    </xf>
    <xf numFmtId="0" fontId="40"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4" fillId="0" borderId="0" xfId="0" applyFont="1" applyProtection="1">
      <protection locked="0"/>
    </xf>
    <xf numFmtId="0" fontId="31" fillId="0" borderId="0" xfId="0" applyFont="1" applyBorder="1" applyAlignment="1" applyProtection="1">
      <alignment vertical="center"/>
      <protection locked="0"/>
    </xf>
    <xf numFmtId="4" fontId="31" fillId="0" borderId="0" xfId="0" applyNumberFormat="1" applyFont="1" applyBorder="1" applyAlignment="1" applyProtection="1">
      <alignment horizontal="center" vertical="center"/>
      <protection locked="0"/>
    </xf>
    <xf numFmtId="4" fontId="31" fillId="0" borderId="5" xfId="0" applyNumberFormat="1" applyFont="1" applyBorder="1" applyAlignment="1" applyProtection="1">
      <alignment vertical="center"/>
    </xf>
    <xf numFmtId="4" fontId="31" fillId="0" borderId="0" xfId="0" applyNumberFormat="1" applyFont="1" applyBorder="1" applyAlignment="1" applyProtection="1">
      <alignment vertical="center"/>
    </xf>
    <xf numFmtId="4" fontId="36" fillId="0" borderId="0" xfId="0" applyNumberFormat="1" applyFont="1" applyBorder="1" applyProtection="1">
      <protection locked="0"/>
    </xf>
    <xf numFmtId="0" fontId="23" fillId="0" borderId="0" xfId="0" applyNumberFormat="1" applyFont="1" applyBorder="1" applyAlignment="1" applyProtection="1">
      <alignment horizontal="left"/>
      <protection locked="0"/>
    </xf>
    <xf numFmtId="43" fontId="45" fillId="0" borderId="0" xfId="13" applyFont="1" applyBorder="1" applyAlignment="1" applyProtection="1">
      <alignment horizontal="right"/>
    </xf>
    <xf numFmtId="43" fontId="23" fillId="0" borderId="0" xfId="13" applyFont="1" applyBorder="1" applyAlignment="1" applyProtection="1">
      <alignment horizontal="right" vertical="center"/>
    </xf>
    <xf numFmtId="0" fontId="46" fillId="0" borderId="0" xfId="0" applyFont="1" applyProtection="1">
      <protection locked="0"/>
    </xf>
    <xf numFmtId="0" fontId="0" fillId="0" borderId="0" xfId="0" applyAlignment="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48" fillId="0" borderId="0" xfId="0" applyFont="1" applyProtection="1">
      <protection locked="0"/>
    </xf>
    <xf numFmtId="43" fontId="48" fillId="0" borderId="0" xfId="0" applyNumberFormat="1" applyFont="1" applyProtection="1">
      <protection locked="0"/>
    </xf>
    <xf numFmtId="0" fontId="49" fillId="0" borderId="0" xfId="15" applyFont="1" applyProtection="1">
      <protection locked="0"/>
    </xf>
    <xf numFmtId="0" fontId="0" fillId="2" borderId="43" xfId="0" applyFill="1" applyBorder="1" applyProtection="1">
      <protection locked="0"/>
    </xf>
    <xf numFmtId="0" fontId="0" fillId="2" borderId="42" xfId="0" applyFill="1" applyBorder="1" applyProtection="1">
      <protection locked="0"/>
    </xf>
    <xf numFmtId="0" fontId="50" fillId="2" borderId="42" xfId="0" applyFont="1" applyFill="1" applyBorder="1" applyAlignment="1" applyProtection="1">
      <alignment vertical="center"/>
      <protection locked="0"/>
    </xf>
    <xf numFmtId="0" fontId="51" fillId="2" borderId="42" xfId="0" applyFont="1" applyFill="1" applyBorder="1" applyAlignment="1" applyProtection="1">
      <alignment vertical="center"/>
      <protection locked="0"/>
    </xf>
    <xf numFmtId="0" fontId="0" fillId="2" borderId="44" xfId="0" applyFill="1" applyBorder="1" applyProtection="1">
      <protection locked="0"/>
    </xf>
    <xf numFmtId="0" fontId="0" fillId="2" borderId="13" xfId="0" applyFill="1" applyBorder="1" applyProtection="1">
      <protection locked="0"/>
    </xf>
    <xf numFmtId="0" fontId="0" fillId="0" borderId="0" xfId="0" applyBorder="1" applyAlignment="1" applyProtection="1">
      <alignment horizontal="center"/>
      <protection locked="0"/>
    </xf>
    <xf numFmtId="0" fontId="29" fillId="2" borderId="45" xfId="0" applyFont="1" applyFill="1" applyBorder="1" applyProtection="1">
      <protection locked="0"/>
    </xf>
    <xf numFmtId="0" fontId="23" fillId="2" borderId="0" xfId="0" applyFont="1" applyFill="1" applyBorder="1" applyProtection="1">
      <protection locked="0"/>
    </xf>
    <xf numFmtId="0" fontId="29" fillId="2" borderId="0" xfId="0" applyFont="1" applyFill="1" applyBorder="1" applyProtection="1">
      <protection locked="0"/>
    </xf>
    <xf numFmtId="0" fontId="52" fillId="2" borderId="0" xfId="0" applyFont="1" applyFill="1" applyBorder="1" applyAlignment="1" applyProtection="1">
      <alignment horizontal="right" vertical="center"/>
      <protection locked="0"/>
    </xf>
    <xf numFmtId="0" fontId="53" fillId="2" borderId="0" xfId="0" applyFont="1" applyFill="1" applyBorder="1" applyAlignment="1" applyProtection="1">
      <alignment horizontal="left" vertical="center"/>
      <protection locked="0"/>
    </xf>
    <xf numFmtId="0" fontId="30" fillId="2" borderId="45" xfId="0" applyFont="1" applyFill="1" applyBorder="1" applyAlignment="1" applyProtection="1">
      <alignment horizontal="right" vertical="center"/>
      <protection locked="0"/>
    </xf>
    <xf numFmtId="0" fontId="29" fillId="0" borderId="0" xfId="0" applyFont="1" applyBorder="1" applyProtection="1">
      <protection locked="0"/>
    </xf>
    <xf numFmtId="0" fontId="31" fillId="0" borderId="0" xfId="0" applyFont="1" applyBorder="1" applyAlignment="1" applyProtection="1">
      <protection locked="0"/>
    </xf>
    <xf numFmtId="14" fontId="32" fillId="6" borderId="0" xfId="0" applyNumberFormat="1" applyFont="1" applyFill="1" applyBorder="1" applyAlignment="1" applyProtection="1">
      <alignment horizontal="left"/>
      <protection locked="0"/>
    </xf>
    <xf numFmtId="0" fontId="29" fillId="0" borderId="45" xfId="0" applyFont="1" applyBorder="1" applyProtection="1">
      <protection locked="0"/>
    </xf>
    <xf numFmtId="0" fontId="0" fillId="0" borderId="45" xfId="0" applyBorder="1" applyProtection="1">
      <protection locked="0"/>
    </xf>
    <xf numFmtId="0" fontId="33" fillId="4" borderId="43" xfId="0" applyFont="1" applyFill="1" applyBorder="1" applyProtection="1">
      <protection locked="0"/>
    </xf>
    <xf numFmtId="0" fontId="0" fillId="4" borderId="42" xfId="0" applyFill="1" applyBorder="1" applyProtection="1">
      <protection locked="0"/>
    </xf>
    <xf numFmtId="0" fontId="0" fillId="3" borderId="46" xfId="0" applyFill="1" applyBorder="1" applyProtection="1">
      <protection locked="0"/>
    </xf>
    <xf numFmtId="0" fontId="0" fillId="3" borderId="42" xfId="0" applyFill="1" applyBorder="1" applyProtection="1">
      <protection locked="0"/>
    </xf>
    <xf numFmtId="0" fontId="33" fillId="3" borderId="42" xfId="0" applyFont="1" applyFill="1" applyBorder="1" applyAlignment="1" applyProtection="1">
      <alignment horizontal="left"/>
      <protection locked="0"/>
    </xf>
    <xf numFmtId="0" fontId="0" fillId="3" borderId="44" xfId="0" applyFill="1" applyBorder="1" applyProtection="1">
      <protection locked="0"/>
    </xf>
    <xf numFmtId="0" fontId="34" fillId="4" borderId="13" xfId="0" applyFont="1" applyFill="1" applyBorder="1" applyAlignment="1" applyProtection="1">
      <alignment horizontal="left" indent="1"/>
      <protection locked="0"/>
    </xf>
    <xf numFmtId="0" fontId="33" fillId="4" borderId="13" xfId="0" applyFont="1" applyFill="1" applyBorder="1" applyAlignment="1" applyProtection="1">
      <alignment horizontal="left" indent="1"/>
      <protection locked="0"/>
    </xf>
    <xf numFmtId="0" fontId="35" fillId="4" borderId="13" xfId="0" applyFont="1" applyFill="1" applyBorder="1" applyAlignment="1" applyProtection="1">
      <alignment horizontal="left" indent="1"/>
      <protection locked="0"/>
    </xf>
    <xf numFmtId="0" fontId="35" fillId="4" borderId="47" xfId="0" applyFont="1" applyFill="1" applyBorder="1" applyAlignment="1" applyProtection="1">
      <alignment horizontal="left" indent="1"/>
      <protection locked="0"/>
    </xf>
    <xf numFmtId="1" fontId="0" fillId="4" borderId="48" xfId="0" applyNumberFormat="1" applyFill="1" applyBorder="1" applyAlignment="1" applyProtection="1">
      <alignment horizontal="left"/>
      <protection locked="0"/>
    </xf>
    <xf numFmtId="0" fontId="0" fillId="3" borderId="49" xfId="0" applyFill="1" applyBorder="1" applyProtection="1">
      <protection locked="0"/>
    </xf>
    <xf numFmtId="0" fontId="0" fillId="3" borderId="48" xfId="0" applyFill="1" applyBorder="1" applyProtection="1">
      <protection locked="0"/>
    </xf>
    <xf numFmtId="0" fontId="33" fillId="3" borderId="48" xfId="0" applyFont="1" applyFill="1" applyBorder="1" applyAlignment="1" applyProtection="1">
      <alignment vertical="top" wrapText="1"/>
      <protection locked="0"/>
    </xf>
    <xf numFmtId="0" fontId="36" fillId="0" borderId="0" xfId="0" applyFont="1" applyBorder="1" applyProtection="1">
      <protection locked="0"/>
    </xf>
    <xf numFmtId="0" fontId="0" fillId="0" borderId="0" xfId="0" applyFill="1" applyBorder="1" applyAlignment="1" applyProtection="1">
      <alignment horizontal="left" vertical="top" wrapText="1"/>
      <protection locked="0"/>
    </xf>
    <xf numFmtId="0" fontId="33" fillId="7" borderId="20" xfId="0" applyFont="1" applyFill="1" applyBorder="1" applyAlignment="1" applyProtection="1">
      <alignment horizontal="center" vertical="center"/>
      <protection locked="0"/>
    </xf>
    <xf numFmtId="0" fontId="39" fillId="7" borderId="20" xfId="0" applyFont="1" applyFill="1" applyBorder="1" applyAlignment="1" applyProtection="1">
      <alignment horizontal="center" vertical="center"/>
      <protection locked="0"/>
    </xf>
    <xf numFmtId="0" fontId="33" fillId="0" borderId="14" xfId="0" applyFont="1" applyBorder="1" applyAlignment="1" applyProtection="1">
      <alignment horizontal="left"/>
      <protection locked="0"/>
    </xf>
    <xf numFmtId="0" fontId="33" fillId="0" borderId="5" xfId="0" applyFont="1" applyBorder="1" applyAlignment="1" applyProtection="1">
      <alignment horizontal="left"/>
      <protection locked="0"/>
    </xf>
    <xf numFmtId="0" fontId="33" fillId="0" borderId="5" xfId="0" applyFont="1" applyBorder="1" applyAlignment="1" applyProtection="1">
      <alignment horizontal="right"/>
      <protection locked="0"/>
    </xf>
    <xf numFmtId="0" fontId="33" fillId="0" borderId="5" xfId="0" applyFont="1" applyBorder="1" applyAlignment="1" applyProtection="1">
      <alignment horizontal="center"/>
      <protection locked="0"/>
    </xf>
    <xf numFmtId="0" fontId="33" fillId="0" borderId="15" xfId="0" applyFont="1" applyBorder="1" applyAlignment="1" applyProtection="1">
      <alignment horizontal="center"/>
      <protection locked="0"/>
    </xf>
    <xf numFmtId="49" fontId="0" fillId="0" borderId="28"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28"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1" fillId="0" borderId="28" xfId="14" applyFont="1" applyBorder="1" applyAlignment="1" applyProtection="1">
      <alignment horizontal="right" vertical="center" wrapText="1"/>
      <protection locked="0"/>
    </xf>
    <xf numFmtId="4" fontId="0" fillId="0" borderId="28" xfId="0" applyNumberFormat="1" applyBorder="1" applyAlignment="1" applyProtection="1">
      <alignment horizontal="right" vertical="center" wrapText="1"/>
    </xf>
    <xf numFmtId="0" fontId="0" fillId="3" borderId="22" xfId="0" applyFill="1" applyBorder="1" applyAlignment="1" applyProtection="1">
      <alignment horizontal="center" vertical="center"/>
      <protection locked="0"/>
    </xf>
    <xf numFmtId="49" fontId="0" fillId="0" borderId="28" xfId="0" applyNumberForma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 fontId="0" fillId="0" borderId="28" xfId="0" applyNumberFormat="1" applyBorder="1" applyAlignment="1" applyProtection="1">
      <alignment horizontal="center" vertical="center" wrapText="1"/>
    </xf>
    <xf numFmtId="49" fontId="0" fillId="0" borderId="51"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2" fontId="0" fillId="0" borderId="51" xfId="0" applyNumberFormat="1" applyBorder="1" applyAlignment="1" applyProtection="1">
      <alignment horizontal="center" vertical="center" wrapText="1"/>
      <protection locked="0"/>
    </xf>
    <xf numFmtId="167" fontId="0" fillId="0" borderId="17" xfId="0" applyNumberForma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51" xfId="0" applyNumberFormat="1" applyBorder="1" applyAlignment="1" applyProtection="1">
      <alignment horizontal="center" vertical="center" wrapText="1"/>
    </xf>
    <xf numFmtId="0" fontId="0" fillId="0" borderId="37" xfId="0" applyBorder="1" applyProtection="1">
      <protection locked="0"/>
    </xf>
    <xf numFmtId="4" fontId="41" fillId="0" borderId="20" xfId="0" applyNumberFormat="1" applyFont="1" applyBorder="1" applyAlignment="1" applyProtection="1">
      <alignment horizontal="center" vertical="center"/>
      <protection locked="0"/>
    </xf>
    <xf numFmtId="4" fontId="41" fillId="3" borderId="20" xfId="0" applyNumberFormat="1" applyFont="1" applyFill="1" applyBorder="1" applyAlignment="1" applyProtection="1">
      <alignment horizontal="center" vertical="center"/>
    </xf>
    <xf numFmtId="4" fontId="41" fillId="0" borderId="0" xfId="0" applyNumberFormat="1" applyFont="1" applyBorder="1" applyAlignment="1" applyProtection="1">
      <alignment horizontal="center" vertical="center"/>
      <protection locked="0"/>
    </xf>
    <xf numFmtId="4" fontId="41" fillId="0" borderId="0" xfId="0" applyNumberFormat="1" applyFont="1" applyBorder="1" applyAlignment="1" applyProtection="1">
      <alignment horizontal="center" vertical="center"/>
    </xf>
    <xf numFmtId="4" fontId="42" fillId="3" borderId="52" xfId="0" applyNumberFormat="1" applyFont="1" applyFill="1" applyBorder="1" applyAlignment="1" applyProtection="1">
      <alignment horizontal="center" vertical="center"/>
    </xf>
    <xf numFmtId="0" fontId="44" fillId="0" borderId="0" xfId="0" applyFont="1" applyBorder="1" applyProtection="1">
      <protection locked="0"/>
    </xf>
    <xf numFmtId="0" fontId="46" fillId="0" borderId="0" xfId="0" applyFont="1" applyBorder="1" applyProtection="1">
      <protection locked="0"/>
    </xf>
    <xf numFmtId="0" fontId="0" fillId="0" borderId="0" xfId="0" applyBorder="1" applyAlignment="1" applyProtection="1">
      <protection locked="0"/>
    </xf>
    <xf numFmtId="0" fontId="0" fillId="0" borderId="47" xfId="0" applyBorder="1" applyProtection="1">
      <protection locked="0"/>
    </xf>
    <xf numFmtId="0" fontId="0" fillId="0" borderId="48" xfId="0" applyBorder="1" applyProtection="1">
      <protection locked="0"/>
    </xf>
    <xf numFmtId="0" fontId="0" fillId="0" borderId="50" xfId="0" applyBorder="1" applyProtection="1">
      <protection locked="0"/>
    </xf>
    <xf numFmtId="0" fontId="0" fillId="3" borderId="0" xfId="0" applyFont="1" applyFill="1" applyBorder="1" applyAlignment="1" applyProtection="1">
      <alignment wrapText="1"/>
      <protection locked="0"/>
    </xf>
    <xf numFmtId="0" fontId="0" fillId="3" borderId="45"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5"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1" fillId="0" borderId="0" xfId="14" applyNumberFormat="1" applyFont="1" applyAlignment="1">
      <alignment horizontal="center"/>
    </xf>
    <xf numFmtId="2" fontId="23" fillId="0" borderId="0" xfId="0" applyNumberFormat="1" applyFont="1" applyFill="1" applyAlignment="1">
      <alignment horizontal="center"/>
    </xf>
    <xf numFmtId="0" fontId="56" fillId="0" borderId="0" xfId="0" applyFont="1" applyAlignment="1">
      <alignment vertical="center"/>
    </xf>
    <xf numFmtId="0" fontId="57" fillId="0" borderId="0" xfId="0" applyFont="1"/>
    <xf numFmtId="0" fontId="32" fillId="3" borderId="53" xfId="0" applyFont="1" applyFill="1" applyBorder="1" applyAlignment="1">
      <alignment vertical="center"/>
    </xf>
    <xf numFmtId="0" fontId="32" fillId="3" borderId="54" xfId="0" applyFont="1" applyFill="1" applyBorder="1" applyAlignment="1">
      <alignment vertical="center" wrapText="1"/>
    </xf>
    <xf numFmtId="2" fontId="32" fillId="3" borderId="54" xfId="0" applyNumberFormat="1" applyFont="1" applyFill="1" applyBorder="1" applyAlignment="1">
      <alignment horizontal="right" vertical="center" wrapText="1"/>
    </xf>
    <xf numFmtId="0" fontId="32" fillId="3" borderId="54" xfId="0" applyFont="1" applyFill="1" applyBorder="1" applyAlignment="1">
      <alignment horizontal="left" vertical="center" wrapText="1" indent="1"/>
    </xf>
    <xf numFmtId="0" fontId="0" fillId="0" borderId="0" xfId="0" applyBorder="1"/>
    <xf numFmtId="2" fontId="32" fillId="3" borderId="54" xfId="14" applyNumberFormat="1" applyFont="1" applyFill="1" applyBorder="1" applyAlignment="1">
      <alignment horizontal="center" vertical="center" wrapText="1"/>
    </xf>
    <xf numFmtId="2" fontId="58" fillId="3" borderId="54" xfId="14" applyNumberFormat="1" applyFont="1" applyFill="1" applyBorder="1" applyAlignment="1">
      <alignment horizontal="center" vertical="center" wrapText="1"/>
    </xf>
    <xf numFmtId="2" fontId="1" fillId="8" borderId="55" xfId="14" applyNumberFormat="1" applyFont="1" applyFill="1" applyBorder="1" applyAlignment="1" applyProtection="1">
      <alignment horizontal="right" vertical="center" indent="1"/>
      <protection locked="0"/>
    </xf>
    <xf numFmtId="2" fontId="23" fillId="0" borderId="55" xfId="14" applyNumberFormat="1" applyFont="1" applyFill="1" applyBorder="1" applyAlignment="1">
      <alignment horizontal="center" vertical="center"/>
    </xf>
    <xf numFmtId="14" fontId="0" fillId="0" borderId="0" xfId="0" applyNumberFormat="1"/>
    <xf numFmtId="9" fontId="0" fillId="0" borderId="0" xfId="0" applyNumberFormat="1"/>
    <xf numFmtId="0" fontId="6" fillId="0" borderId="0" xfId="0" applyFont="1"/>
    <xf numFmtId="2" fontId="0" fillId="0" borderId="0" xfId="0" applyNumberFormat="1" applyAlignment="1">
      <alignment horizontal="right" vertical="center" indent="1"/>
    </xf>
    <xf numFmtId="2" fontId="1" fillId="0" borderId="0" xfId="14" applyNumberFormat="1" applyFont="1" applyAlignment="1">
      <alignment horizontal="right" indent="1"/>
    </xf>
    <xf numFmtId="2" fontId="23" fillId="0" borderId="0" xfId="14" applyNumberFormat="1" applyFont="1" applyFill="1" applyAlignment="1">
      <alignment horizontal="center"/>
    </xf>
    <xf numFmtId="0" fontId="5" fillId="2" borderId="0" xfId="0" applyFont="1" applyFill="1" applyBorder="1" applyAlignment="1">
      <alignment vertical="center" wrapText="1"/>
    </xf>
    <xf numFmtId="0" fontId="5" fillId="0" borderId="20" xfId="0" applyFont="1" applyBorder="1" applyAlignment="1">
      <alignment horizontal="center" vertical="center"/>
    </xf>
    <xf numFmtId="0" fontId="5" fillId="0" borderId="20" xfId="0" applyFont="1" applyBorder="1" applyAlignment="1">
      <alignment vertical="center"/>
    </xf>
    <xf numFmtId="0" fontId="5" fillId="4" borderId="20" xfId="0" applyFont="1" applyFill="1" applyBorder="1" applyAlignment="1">
      <alignment horizontal="center" vertical="center"/>
    </xf>
    <xf numFmtId="0" fontId="10" fillId="4" borderId="20"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4" fillId="3" borderId="0" xfId="0" applyFont="1" applyFill="1" applyAlignment="1">
      <alignment horizontal="center" vertical="center"/>
    </xf>
    <xf numFmtId="0" fontId="5" fillId="2" borderId="2" xfId="0" applyFont="1" applyFill="1" applyBorder="1" applyAlignment="1">
      <alignment horizontal="center" vertical="center"/>
    </xf>
    <xf numFmtId="0" fontId="20" fillId="3" borderId="0" xfId="0" applyFont="1" applyFill="1" applyBorder="1" applyAlignment="1">
      <alignment horizontal="center" vertical="center"/>
    </xf>
    <xf numFmtId="0" fontId="4" fillId="3" borderId="3" xfId="0" applyFont="1" applyFill="1" applyBorder="1" applyAlignment="1">
      <alignment horizontal="center" vertical="center"/>
    </xf>
    <xf numFmtId="164" fontId="5" fillId="3" borderId="0" xfId="0" applyNumberFormat="1" applyFont="1" applyFill="1" applyAlignment="1">
      <alignment horizontal="center" vertical="center"/>
    </xf>
    <xf numFmtId="0" fontId="6" fillId="2" borderId="0" xfId="0" applyFont="1" applyFill="1" applyBorder="1" applyAlignment="1">
      <alignment horizontal="center" vertical="center"/>
    </xf>
    <xf numFmtId="0" fontId="4" fillId="2" borderId="0" xfId="0" applyFont="1" applyFill="1" applyAlignment="1">
      <alignment horizontal="center" vertical="center"/>
    </xf>
    <xf numFmtId="0" fontId="26" fillId="3" borderId="50" xfId="0" applyFont="1" applyFill="1" applyBorder="1" applyAlignment="1" applyProtection="1">
      <alignment horizontal="left"/>
      <protection locked="0"/>
    </xf>
    <xf numFmtId="14" fontId="59" fillId="6" borderId="0" xfId="0" applyNumberFormat="1" applyFont="1" applyFill="1" applyBorder="1" applyAlignment="1" applyProtection="1">
      <alignment horizontal="left"/>
      <protection locked="0"/>
    </xf>
    <xf numFmtId="0" fontId="8" fillId="2" borderId="0" xfId="0" applyFont="1" applyFill="1" applyBorder="1" applyAlignment="1">
      <alignment vertical="center"/>
    </xf>
    <xf numFmtId="0" fontId="9" fillId="2" borderId="0" xfId="0" applyFont="1" applyFill="1" applyAlignment="1">
      <alignment vertical="center"/>
    </xf>
    <xf numFmtId="0" fontId="61" fillId="3" borderId="0" xfId="0" applyFont="1" applyFill="1" applyAlignment="1">
      <alignment horizontal="center" vertical="center"/>
    </xf>
    <xf numFmtId="0" fontId="0" fillId="2" borderId="0" xfId="0" applyFill="1" applyAlignment="1" applyProtection="1">
      <alignment vertical="center"/>
      <protection locked="0"/>
    </xf>
    <xf numFmtId="0" fontId="10" fillId="2" borderId="0" xfId="0" applyFont="1" applyFill="1" applyBorder="1" applyAlignment="1">
      <alignment horizontal="left" vertical="center"/>
    </xf>
    <xf numFmtId="0" fontId="20" fillId="2" borderId="0" xfId="0" applyFont="1" applyFill="1" applyBorder="1" applyAlignment="1">
      <alignment horizontal="center"/>
    </xf>
    <xf numFmtId="0" fontId="5" fillId="3" borderId="0" xfId="0" applyFont="1" applyFill="1" applyBorder="1" applyAlignment="1">
      <alignment horizontal="center" vertical="center"/>
    </xf>
    <xf numFmtId="0" fontId="0" fillId="9" borderId="55" xfId="0" applyFill="1" applyBorder="1" applyAlignment="1" applyProtection="1">
      <alignment vertical="center"/>
      <protection locked="0"/>
    </xf>
    <xf numFmtId="44" fontId="0" fillId="9" borderId="55" xfId="0" applyNumberFormat="1" applyFill="1" applyBorder="1" applyAlignment="1" applyProtection="1">
      <alignment horizontal="right" vertical="center" indent="1"/>
      <protection locked="0"/>
    </xf>
    <xf numFmtId="49" fontId="10" fillId="9" borderId="55" xfId="0" applyNumberFormat="1" applyFont="1" applyFill="1" applyBorder="1" applyAlignment="1" applyProtection="1">
      <alignment horizontal="left" vertical="center" indent="1"/>
      <protection locked="0"/>
    </xf>
    <xf numFmtId="44" fontId="0" fillId="10" borderId="55" xfId="0" applyNumberFormat="1" applyFill="1" applyBorder="1" applyAlignment="1" applyProtection="1">
      <alignment horizontal="right" vertical="center" indent="1"/>
      <protection locked="0"/>
    </xf>
    <xf numFmtId="49" fontId="10" fillId="10" borderId="55" xfId="0" applyNumberFormat="1" applyFont="1" applyFill="1" applyBorder="1" applyAlignment="1" applyProtection="1">
      <alignment horizontal="left" vertical="center" indent="1"/>
      <protection locked="0"/>
    </xf>
    <xf numFmtId="0" fontId="0" fillId="11" borderId="55" xfId="0" applyFill="1" applyBorder="1" applyAlignment="1" applyProtection="1">
      <alignment vertical="center"/>
      <protection locked="0"/>
    </xf>
    <xf numFmtId="44" fontId="0" fillId="11" borderId="55" xfId="0" applyNumberFormat="1" applyFill="1" applyBorder="1" applyAlignment="1" applyProtection="1">
      <alignment horizontal="right" vertical="center" indent="1"/>
      <protection locked="0"/>
    </xf>
    <xf numFmtId="49" fontId="10" fillId="11" borderId="55" xfId="0" applyNumberFormat="1" applyFont="1" applyFill="1" applyBorder="1" applyAlignment="1" applyProtection="1">
      <alignment horizontal="left" vertical="center" indent="1"/>
      <protection locked="0"/>
    </xf>
    <xf numFmtId="0" fontId="0" fillId="12" borderId="55" xfId="0" applyFill="1" applyBorder="1" applyAlignment="1" applyProtection="1">
      <alignment vertical="center"/>
      <protection locked="0"/>
    </xf>
    <xf numFmtId="44" fontId="0" fillId="12" borderId="55" xfId="0" applyNumberFormat="1" applyFill="1" applyBorder="1" applyAlignment="1" applyProtection="1">
      <alignment horizontal="right" vertical="center" indent="1"/>
      <protection locked="0"/>
    </xf>
    <xf numFmtId="49" fontId="10" fillId="12" borderId="55" xfId="0" applyNumberFormat="1" applyFont="1" applyFill="1" applyBorder="1" applyAlignment="1" applyProtection="1">
      <alignment horizontal="left" vertical="center" indent="1"/>
      <protection locked="0"/>
    </xf>
    <xf numFmtId="0" fontId="6" fillId="10" borderId="55" xfId="0" applyFont="1" applyFill="1" applyBorder="1" applyAlignment="1" applyProtection="1">
      <alignment vertical="center"/>
      <protection locked="0"/>
    </xf>
    <xf numFmtId="0" fontId="0" fillId="13" borderId="55" xfId="0" applyFill="1" applyBorder="1" applyAlignment="1" applyProtection="1">
      <alignment vertical="center"/>
      <protection locked="0"/>
    </xf>
    <xf numFmtId="44" fontId="0" fillId="13" borderId="55" xfId="0" applyNumberFormat="1" applyFill="1" applyBorder="1" applyAlignment="1" applyProtection="1">
      <alignment horizontal="right" vertical="center" indent="1"/>
      <protection locked="0"/>
    </xf>
    <xf numFmtId="49" fontId="10" fillId="13" borderId="55" xfId="0" applyNumberFormat="1" applyFont="1" applyFill="1" applyBorder="1" applyAlignment="1" applyProtection="1">
      <alignment horizontal="left" vertical="center" indent="1"/>
      <protection locked="0"/>
    </xf>
    <xf numFmtId="0" fontId="0" fillId="14" borderId="55" xfId="0" applyFill="1" applyBorder="1" applyAlignment="1" applyProtection="1">
      <alignment vertical="center"/>
      <protection locked="0"/>
    </xf>
    <xf numFmtId="44" fontId="0" fillId="14" borderId="55" xfId="0" applyNumberFormat="1" applyFill="1" applyBorder="1" applyAlignment="1" applyProtection="1">
      <alignment horizontal="right" vertical="center" indent="1"/>
      <protection locked="0"/>
    </xf>
    <xf numFmtId="49" fontId="10" fillId="14" borderId="55" xfId="0" applyNumberFormat="1" applyFont="1" applyFill="1" applyBorder="1" applyAlignment="1" applyProtection="1">
      <alignment horizontal="left" vertical="center" indent="1"/>
      <protection locked="0"/>
    </xf>
    <xf numFmtId="2" fontId="0" fillId="11" borderId="55"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8" borderId="0" xfId="0" applyFill="1"/>
    <xf numFmtId="2" fontId="1" fillId="8" borderId="0" xfId="14" applyNumberFormat="1" applyFont="1" applyFill="1" applyAlignment="1">
      <alignment horizontal="right" indent="1"/>
    </xf>
    <xf numFmtId="0" fontId="6" fillId="2" borderId="0" xfId="0" applyFont="1" applyFill="1" applyAlignment="1">
      <alignment horizontal="left" vertical="center"/>
    </xf>
    <xf numFmtId="0" fontId="0" fillId="2" borderId="0" xfId="0" applyFill="1" applyAlignment="1">
      <alignment horizontal="center" vertical="center"/>
    </xf>
    <xf numFmtId="0" fontId="5" fillId="0" borderId="0" xfId="0" applyFont="1" applyAlignment="1">
      <alignment horizontal="center" vertical="center"/>
    </xf>
    <xf numFmtId="0" fontId="5" fillId="2" borderId="0" xfId="0" applyFont="1" applyFill="1" applyBorder="1" applyAlignment="1">
      <alignment horizontal="center" vertical="center"/>
    </xf>
    <xf numFmtId="6" fontId="5" fillId="2" borderId="0" xfId="0" applyNumberFormat="1" applyFont="1" applyFill="1" applyBorder="1" applyAlignment="1">
      <alignment horizontal="center" vertical="center"/>
    </xf>
    <xf numFmtId="6" fontId="5" fillId="3" borderId="3" xfId="0" applyNumberFormat="1" applyFont="1" applyFill="1" applyBorder="1" applyAlignment="1">
      <alignment vertical="center"/>
    </xf>
    <xf numFmtId="0" fontId="5" fillId="0" borderId="2" xfId="0" applyFont="1" applyBorder="1" applyAlignment="1"/>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4" fillId="3" borderId="0" xfId="0" applyFont="1" applyFill="1" applyAlignment="1">
      <alignment horizontal="center" vertical="center"/>
    </xf>
    <xf numFmtId="0" fontId="5" fillId="3" borderId="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6" fontId="20" fillId="3"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20" fillId="2" borderId="0" xfId="0" applyFont="1" applyFill="1" applyBorder="1" applyAlignment="1">
      <alignment horizontal="center"/>
    </xf>
    <xf numFmtId="0" fontId="6" fillId="2" borderId="0" xfId="0" applyFont="1" applyFill="1" applyBorder="1" applyAlignment="1">
      <alignment horizontal="left" vertical="center"/>
    </xf>
    <xf numFmtId="0" fontId="0" fillId="2" borderId="0" xfId="0" applyFill="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22" fillId="2" borderId="0" xfId="0" applyFont="1" applyFill="1" applyBorder="1" applyAlignment="1">
      <alignment vertical="center"/>
    </xf>
    <xf numFmtId="0" fontId="26" fillId="2" borderId="20" xfId="0" applyFont="1" applyFill="1" applyBorder="1" applyAlignment="1">
      <alignment horizontal="center" vertical="center"/>
    </xf>
    <xf numFmtId="0" fontId="26" fillId="3" borderId="20" xfId="0" applyFont="1" applyFill="1" applyBorder="1" applyAlignment="1">
      <alignment horizontal="left" vertical="center"/>
    </xf>
    <xf numFmtId="14" fontId="5" fillId="2" borderId="0" xfId="0" applyNumberFormat="1" applyFont="1" applyFill="1" applyAlignment="1">
      <alignment horizontal="center" vertical="center"/>
    </xf>
    <xf numFmtId="0" fontId="5" fillId="2" borderId="20" xfId="0" applyFont="1" applyFill="1" applyBorder="1" applyAlignment="1">
      <alignment vertical="center"/>
    </xf>
    <xf numFmtId="0" fontId="10" fillId="0" borderId="0" xfId="0" applyFont="1" applyBorder="1" applyAlignment="1">
      <alignment horizontal="center" vertical="center"/>
    </xf>
    <xf numFmtId="0" fontId="62" fillId="3" borderId="0" xfId="0" applyFont="1" applyFill="1" applyAlignment="1">
      <alignment horizontal="center" vertical="center"/>
    </xf>
    <xf numFmtId="14" fontId="9" fillId="3" borderId="0" xfId="0" applyNumberFormat="1" applyFont="1" applyFill="1" applyAlignment="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4" borderId="56" xfId="0" applyFont="1" applyFill="1" applyBorder="1" applyAlignment="1"/>
    <xf numFmtId="0" fontId="5" fillId="4" borderId="0" xfId="0" applyFont="1" applyFill="1" applyAlignment="1"/>
    <xf numFmtId="0" fontId="5" fillId="4" borderId="0" xfId="0" applyFont="1" applyFill="1" applyBorder="1" applyAlignment="1"/>
    <xf numFmtId="0" fontId="6" fillId="4" borderId="0" xfId="0" applyFont="1" applyFill="1" applyAlignment="1"/>
    <xf numFmtId="0" fontId="10" fillId="4" borderId="0" xfId="0" applyFont="1" applyFill="1" applyAlignment="1"/>
    <xf numFmtId="0" fontId="10" fillId="4" borderId="0" xfId="0" applyFont="1" applyFill="1" applyBorder="1" applyAlignment="1"/>
    <xf numFmtId="0" fontId="5" fillId="4" borderId="0" xfId="0" applyFont="1" applyFill="1" applyBorder="1" applyAlignment="1">
      <alignment horizontal="center"/>
    </xf>
    <xf numFmtId="14" fontId="5" fillId="4" borderId="56" xfId="0" applyNumberFormat="1" applyFont="1" applyFill="1" applyBorder="1" applyAlignment="1"/>
    <xf numFmtId="14" fontId="5" fillId="4" borderId="0" xfId="0" applyNumberFormat="1" applyFont="1" applyFill="1" applyBorder="1" applyAlignment="1">
      <alignment horizontal="center"/>
    </xf>
    <xf numFmtId="0" fontId="5" fillId="4" borderId="0" xfId="0" applyFont="1" applyFill="1" applyBorder="1" applyAlignment="1">
      <alignment vertical="center"/>
    </xf>
    <xf numFmtId="6" fontId="5" fillId="2" borderId="0" xfId="0" applyNumberFormat="1" applyFont="1" applyFill="1" applyBorder="1" applyAlignment="1">
      <alignment vertical="center"/>
    </xf>
    <xf numFmtId="0" fontId="5" fillId="2" borderId="0" xfId="0" applyFont="1" applyFill="1" applyBorder="1" applyAlignment="1"/>
    <xf numFmtId="0" fontId="5" fillId="2" borderId="0" xfId="0" applyFont="1" applyFill="1" applyBorder="1" applyAlignment="1">
      <alignment horizontal="center"/>
    </xf>
    <xf numFmtId="14" fontId="5" fillId="2" borderId="0" xfId="0" applyNumberFormat="1" applyFont="1" applyFill="1" applyBorder="1" applyAlignment="1"/>
    <xf numFmtId="0" fontId="5" fillId="2" borderId="0" xfId="0" applyFont="1" applyFill="1" applyBorder="1" applyAlignment="1">
      <alignment horizontal="left"/>
    </xf>
    <xf numFmtId="14" fontId="5" fillId="2" borderId="0" xfId="0" applyNumberFormat="1" applyFont="1" applyFill="1" applyBorder="1" applyAlignment="1">
      <alignment horizontal="center"/>
    </xf>
    <xf numFmtId="0" fontId="8" fillId="2" borderId="0" xfId="0" applyFont="1" applyFill="1" applyBorder="1" applyAlignment="1">
      <alignment vertical="center" wrapText="1"/>
    </xf>
    <xf numFmtId="0" fontId="27" fillId="2" borderId="0" xfId="0" applyFont="1" applyFill="1" applyBorder="1" applyAlignment="1">
      <alignment vertical="center"/>
    </xf>
    <xf numFmtId="0" fontId="5" fillId="3" borderId="0" xfId="0" applyFont="1" applyFill="1" applyBorder="1" applyAlignment="1">
      <alignment vertical="center" wrapText="1"/>
    </xf>
    <xf numFmtId="0" fontId="10" fillId="2" borderId="0" xfId="0" applyFont="1" applyFill="1" applyBorder="1" applyAlignment="1">
      <alignment horizontal="center"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55" xfId="0" applyFill="1" applyBorder="1" applyAlignment="1">
      <alignment horizontal="center" vertical="center"/>
    </xf>
    <xf numFmtId="0" fontId="0" fillId="11" borderId="55" xfId="0" applyFill="1" applyBorder="1" applyAlignment="1">
      <alignment horizontal="center" vertical="center"/>
    </xf>
    <xf numFmtId="0" fontId="0" fillId="12" borderId="55" xfId="0" applyFill="1" applyBorder="1" applyAlignment="1">
      <alignment horizontal="center" vertical="center"/>
    </xf>
    <xf numFmtId="0" fontId="0" fillId="13" borderId="55" xfId="0" applyFill="1" applyBorder="1" applyAlignment="1">
      <alignment horizontal="center" vertical="center"/>
    </xf>
    <xf numFmtId="0" fontId="0" fillId="14" borderId="55"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55" xfId="0" applyFill="1" applyBorder="1" applyAlignment="1">
      <alignment horizontal="center" vertical="center"/>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0" fillId="12" borderId="0" xfId="0" applyFill="1" applyAlignment="1">
      <alignment horizontal="center"/>
    </xf>
    <xf numFmtId="0" fontId="0" fillId="10" borderId="55" xfId="0" applyFill="1" applyBorder="1" applyAlignment="1">
      <alignment horizontal="center" vertical="center"/>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0" fillId="2" borderId="0" xfId="0" applyFill="1" applyBorder="1" applyAlignment="1">
      <alignment horizontal="left" indent="1"/>
    </xf>
    <xf numFmtId="0" fontId="0" fillId="2" borderId="0" xfId="0" applyFill="1" applyBorder="1"/>
    <xf numFmtId="0" fontId="65" fillId="2" borderId="0" xfId="0" applyFont="1" applyFill="1" applyBorder="1" applyAlignment="1">
      <alignment horizontal="left" indent="1"/>
    </xf>
    <xf numFmtId="0" fontId="67" fillId="2" borderId="0" xfId="0" applyFont="1" applyFill="1" applyBorder="1" applyAlignment="1">
      <alignment horizontal="left" indent="1"/>
    </xf>
    <xf numFmtId="0" fontId="68" fillId="2" borderId="0" xfId="0" applyFont="1" applyFill="1" applyBorder="1" applyAlignment="1">
      <alignment horizontal="left" vertical="justify" wrapText="1" indent="1"/>
    </xf>
    <xf numFmtId="0" fontId="65" fillId="2" borderId="0" xfId="0" applyFont="1" applyFill="1" applyBorder="1" applyAlignment="1">
      <alignment horizontal="left" vertical="justify" indent="1"/>
    </xf>
    <xf numFmtId="0" fontId="67" fillId="2" borderId="0" xfId="0" applyFont="1" applyFill="1" applyBorder="1" applyAlignment="1">
      <alignment horizontal="left" vertical="justify" indent="1"/>
    </xf>
    <xf numFmtId="0" fontId="67" fillId="2" borderId="0" xfId="0" applyFont="1" applyFill="1" applyBorder="1" applyAlignment="1">
      <alignment horizontal="left" vertical="center" indent="1"/>
    </xf>
    <xf numFmtId="0" fontId="66" fillId="2" borderId="0" xfId="0" applyFont="1" applyFill="1" applyBorder="1" applyAlignment="1">
      <alignment horizontal="justify" vertical="justify" wrapText="1"/>
    </xf>
    <xf numFmtId="0" fontId="66" fillId="2" borderId="0" xfId="0" applyFont="1" applyFill="1" applyBorder="1" applyAlignment="1">
      <alignment vertical="center"/>
    </xf>
    <xf numFmtId="0" fontId="69" fillId="2" borderId="0" xfId="0" applyFont="1" applyFill="1" applyBorder="1" applyAlignment="1">
      <alignment horizontal="justify" vertical="justify"/>
    </xf>
    <xf numFmtId="0" fontId="66" fillId="2" borderId="0" xfId="0" applyFont="1" applyFill="1" applyBorder="1" applyAlignment="1">
      <alignment vertical="center" wrapText="1"/>
    </xf>
    <xf numFmtId="0" fontId="65" fillId="2" borderId="0" xfId="0" applyFont="1" applyFill="1" applyBorder="1"/>
    <xf numFmtId="0" fontId="69" fillId="2" borderId="0" xfId="0" applyFont="1" applyFill="1" applyBorder="1" applyAlignment="1">
      <alignment horizontal="left" vertical="justify" indent="1"/>
    </xf>
    <xf numFmtId="0" fontId="66" fillId="2" borderId="0" xfId="0" applyFont="1" applyFill="1" applyBorder="1" applyAlignment="1">
      <alignment horizontal="justify" vertical="center" wrapText="1"/>
    </xf>
    <xf numFmtId="0" fontId="66" fillId="2" borderId="0" xfId="0" applyFont="1" applyFill="1" applyBorder="1" applyAlignment="1">
      <alignment vertical="justify" wrapText="1"/>
    </xf>
    <xf numFmtId="0" fontId="66" fillId="2" borderId="0" xfId="0" applyFont="1" applyFill="1" applyBorder="1" applyAlignment="1">
      <alignment horizontal="justify" vertical="justify"/>
    </xf>
    <xf numFmtId="0" fontId="0" fillId="2" borderId="0" xfId="0" applyFill="1" applyBorder="1" applyAlignment="1">
      <alignment horizontal="center"/>
    </xf>
    <xf numFmtId="0" fontId="67" fillId="2" borderId="0" xfId="0" applyFont="1" applyFill="1" applyBorder="1" applyAlignment="1">
      <alignment horizontal="right"/>
    </xf>
    <xf numFmtId="0" fontId="67" fillId="2" borderId="0" xfId="0" applyFont="1" applyFill="1" applyBorder="1"/>
    <xf numFmtId="0" fontId="67" fillId="2" borderId="0" xfId="0" applyFont="1" applyFill="1" applyBorder="1" applyAlignment="1">
      <alignment horizontal="justify" vertical="center"/>
    </xf>
    <xf numFmtId="0" fontId="6" fillId="2" borderId="0" xfId="0" applyFont="1" applyFill="1" applyBorder="1" applyAlignment="1">
      <alignment vertical="center" wrapText="1"/>
    </xf>
    <xf numFmtId="0" fontId="0" fillId="11" borderId="55"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55" xfId="0" applyFill="1" applyBorder="1" applyAlignment="1" applyProtection="1">
      <alignment vertical="center"/>
      <protection locked="0"/>
    </xf>
    <xf numFmtId="44" fontId="0" fillId="18" borderId="55" xfId="0" applyNumberFormat="1" applyFill="1" applyBorder="1" applyAlignment="1" applyProtection="1">
      <alignment horizontal="right" vertical="center" indent="1"/>
      <protection locked="0"/>
    </xf>
    <xf numFmtId="49" fontId="10" fillId="18" borderId="55"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2" borderId="0" xfId="0" applyFill="1" applyAlignment="1">
      <alignment horizontal="center"/>
    </xf>
    <xf numFmtId="0" fontId="0" fillId="3" borderId="0" xfId="0" applyFill="1" applyBorder="1" applyAlignment="1">
      <alignment horizontal="center"/>
    </xf>
    <xf numFmtId="0" fontId="0" fillId="3" borderId="0" xfId="0" applyFill="1" applyBorder="1"/>
    <xf numFmtId="0" fontId="21" fillId="2" borderId="0" xfId="0" applyFont="1" applyFill="1" applyAlignment="1">
      <alignment vertical="center"/>
    </xf>
    <xf numFmtId="0" fontId="21" fillId="2" borderId="0" xfId="0" applyFont="1" applyFill="1" applyAlignment="1" applyProtection="1">
      <alignment horizontal="center" vertical="center"/>
      <protection locked="0"/>
    </xf>
    <xf numFmtId="0" fontId="5" fillId="3" borderId="0" xfId="0" applyFont="1" applyFill="1" applyBorder="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center" vertical="center"/>
    </xf>
    <xf numFmtId="165" fontId="5" fillId="3" borderId="0" xfId="0" applyNumberFormat="1" applyFont="1" applyFill="1" applyAlignment="1">
      <alignment horizontal="center" vertical="center"/>
    </xf>
    <xf numFmtId="166" fontId="5" fillId="3" borderId="0"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14" fontId="5" fillId="3" borderId="0" xfId="0" applyNumberFormat="1" applyFont="1" applyFill="1" applyAlignment="1">
      <alignment horizontal="center" vertical="center"/>
    </xf>
    <xf numFmtId="0" fontId="6" fillId="2" borderId="0" xfId="0" applyFont="1" applyFill="1" applyBorder="1" applyAlignment="1">
      <alignment horizontal="left" vertical="center" wrapText="1"/>
    </xf>
    <xf numFmtId="0" fontId="25" fillId="3" borderId="0" xfId="0" applyFont="1" applyFill="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8" fontId="19" fillId="0" borderId="0" xfId="0" applyNumberFormat="1" applyFont="1" applyAlignment="1">
      <alignment horizontal="center" vertical="center" wrapText="1"/>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6" fontId="20" fillId="3"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6" fillId="2" borderId="0" xfId="0" applyFont="1" applyFill="1" applyBorder="1" applyAlignment="1">
      <alignment horizontal="center" vertical="center"/>
    </xf>
    <xf numFmtId="168" fontId="5" fillId="3" borderId="0" xfId="0" applyNumberFormat="1" applyFont="1" applyFill="1" applyAlignment="1">
      <alignment horizontal="center" vertical="center"/>
    </xf>
    <xf numFmtId="0" fontId="5" fillId="3" borderId="3"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20" fillId="2" borderId="0" xfId="0" applyFont="1" applyFill="1" applyBorder="1" applyAlignment="1">
      <alignment horizontal="center"/>
    </xf>
    <xf numFmtId="0" fontId="0"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0" fillId="2" borderId="0" xfId="0" applyFont="1" applyFill="1" applyAlignment="1">
      <alignment horizontal="center" vertical="center"/>
    </xf>
    <xf numFmtId="0" fontId="4" fillId="3" borderId="0" xfId="0" applyFont="1" applyFill="1" applyAlignment="1">
      <alignment horizontal="center" vertical="center"/>
    </xf>
    <xf numFmtId="0" fontId="22" fillId="2" borderId="0" xfId="0" applyFont="1" applyFill="1" applyAlignment="1">
      <alignment horizontal="center" vertical="top"/>
    </xf>
    <xf numFmtId="0" fontId="0" fillId="3" borderId="0" xfId="0" applyFill="1" applyAlignment="1">
      <alignment horizontal="center" vertical="center"/>
    </xf>
    <xf numFmtId="0" fontId="23" fillId="3" borderId="0" xfId="0" applyFont="1" applyFill="1" applyAlignment="1">
      <alignment horizontal="center" vertical="center"/>
    </xf>
    <xf numFmtId="0" fontId="24" fillId="0" borderId="0" xfId="0" applyFont="1" applyAlignment="1">
      <alignment horizontal="center" vertical="center"/>
    </xf>
    <xf numFmtId="0" fontId="5" fillId="2" borderId="0" xfId="0" applyFont="1" applyFill="1" applyBorder="1" applyAlignment="1">
      <alignment horizontal="left" vertical="center"/>
    </xf>
    <xf numFmtId="0" fontId="10" fillId="0" borderId="22" xfId="0" applyFont="1" applyBorder="1" applyAlignment="1">
      <alignment vertical="center"/>
    </xf>
    <xf numFmtId="0" fontId="10" fillId="0" borderId="51" xfId="0" applyFont="1" applyBorder="1" applyAlignment="1">
      <alignment vertical="center"/>
    </xf>
    <xf numFmtId="0" fontId="10" fillId="0" borderId="22" xfId="0" applyFont="1" applyBorder="1" applyAlignment="1">
      <alignment horizontal="center" vertical="center"/>
    </xf>
    <xf numFmtId="0" fontId="10" fillId="0" borderId="51" xfId="0" applyFont="1" applyBorder="1" applyAlignment="1">
      <alignment horizontal="center" vertical="center"/>
    </xf>
    <xf numFmtId="0" fontId="6" fillId="0" borderId="20" xfId="0" applyFont="1" applyBorder="1" applyAlignment="1">
      <alignment horizontal="center"/>
    </xf>
    <xf numFmtId="0" fontId="10" fillId="0" borderId="28" xfId="0" applyFont="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4" borderId="0" xfId="0" applyFont="1" applyFill="1" applyAlignment="1">
      <alignment horizontal="left" vertical="center"/>
    </xf>
    <xf numFmtId="0" fontId="22" fillId="2" borderId="0" xfId="0" applyFont="1" applyFill="1" applyAlignment="1">
      <alignment horizontal="center" vertical="center"/>
    </xf>
    <xf numFmtId="14" fontId="5" fillId="2" borderId="0" xfId="0" applyNumberFormat="1" applyFont="1" applyFill="1" applyAlignment="1">
      <alignment horizontal="center" vertical="center"/>
    </xf>
    <xf numFmtId="0" fontId="21" fillId="0" borderId="2" xfId="0" applyFont="1" applyBorder="1" applyAlignment="1">
      <alignment horizontal="center"/>
    </xf>
    <xf numFmtId="14" fontId="5" fillId="3" borderId="0" xfId="0" applyNumberFormat="1" applyFont="1" applyFill="1" applyBorder="1" applyAlignment="1">
      <alignment horizontal="center" vertical="center"/>
    </xf>
    <xf numFmtId="6" fontId="10" fillId="3" borderId="0" xfId="0" applyNumberFormat="1" applyFont="1" applyFill="1" applyBorder="1" applyAlignment="1">
      <alignment horizontal="center" vertical="center"/>
    </xf>
    <xf numFmtId="0" fontId="10" fillId="3" borderId="0" xfId="0" applyFont="1" applyFill="1" applyBorder="1" applyAlignment="1">
      <alignment horizontal="center" vertical="center"/>
    </xf>
    <xf numFmtId="0" fontId="21" fillId="0" borderId="0" xfId="0" applyFont="1" applyAlignment="1">
      <alignment horizontal="center"/>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8" fillId="2" borderId="0" xfId="0" applyFont="1" applyFill="1" applyBorder="1" applyAlignment="1">
      <alignment horizontal="center" vertical="center"/>
    </xf>
    <xf numFmtId="49" fontId="5" fillId="3" borderId="0" xfId="0" applyNumberFormat="1" applyFont="1" applyFill="1" applyAlignment="1">
      <alignment horizontal="center" vertical="center"/>
    </xf>
    <xf numFmtId="0" fontId="0" fillId="0" borderId="0" xfId="0" applyAlignment="1" applyProtection="1">
      <alignment horizontal="center"/>
      <protection locked="0"/>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28" fillId="5"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6" borderId="0" xfId="0" applyNumberFormat="1" applyFont="1" applyFill="1" applyBorder="1" applyAlignment="1" applyProtection="1">
      <alignment horizontal="left" vertical="center"/>
      <protection locked="0"/>
    </xf>
    <xf numFmtId="0" fontId="32" fillId="6" borderId="2" xfId="0" applyNumberFormat="1" applyFont="1" applyFill="1" applyBorder="1" applyAlignment="1" applyProtection="1">
      <alignment horizontal="left" vertical="center"/>
      <protection locked="0"/>
    </xf>
    <xf numFmtId="14" fontId="32" fillId="6" borderId="0" xfId="0" applyNumberFormat="1" applyFont="1" applyFill="1" applyBorder="1" applyAlignment="1" applyProtection="1">
      <alignment horizontal="left" vertical="center"/>
      <protection locked="0"/>
    </xf>
    <xf numFmtId="14" fontId="32" fillId="6" borderId="2" xfId="0" applyNumberFormat="1" applyFont="1" applyFill="1" applyBorder="1" applyAlignment="1" applyProtection="1">
      <alignment horizontal="left" vertical="center"/>
      <protection locked="0"/>
    </xf>
    <xf numFmtId="0" fontId="32" fillId="3" borderId="0" xfId="0" applyFont="1" applyFill="1" applyBorder="1" applyAlignment="1" applyProtection="1">
      <alignment horizontal="center"/>
      <protection locked="0"/>
    </xf>
    <xf numFmtId="0" fontId="32" fillId="3" borderId="6" xfId="0" applyFont="1" applyFill="1" applyBorder="1" applyAlignment="1" applyProtection="1">
      <alignment horizontal="center"/>
      <protection locked="0"/>
    </xf>
    <xf numFmtId="49" fontId="0" fillId="0" borderId="24" xfId="0" applyNumberFormat="1" applyBorder="1" applyAlignment="1" applyProtection="1">
      <alignment horizontal="center" vertical="center" wrapText="1"/>
      <protection locked="0"/>
    </xf>
    <xf numFmtId="49" fontId="0" fillId="0" borderId="27" xfId="0" applyNumberFormat="1" applyBorder="1" applyAlignment="1" applyProtection="1">
      <alignment horizontal="center" vertical="center" wrapText="1"/>
      <protection locked="0"/>
    </xf>
    <xf numFmtId="49" fontId="0" fillId="0" borderId="30"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2" fontId="0" fillId="0" borderId="25" xfId="0" applyNumberFormat="1" applyBorder="1" applyAlignment="1" applyProtection="1">
      <alignment horizontal="center" vertical="center" wrapText="1"/>
      <protection locked="0"/>
    </xf>
    <xf numFmtId="2" fontId="0" fillId="0" borderId="28" xfId="0" applyNumberFormat="1" applyBorder="1" applyAlignment="1" applyProtection="1">
      <alignment horizontal="center" vertical="center" wrapText="1"/>
      <protection locked="0"/>
    </xf>
    <xf numFmtId="2" fontId="0" fillId="0" borderId="31"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4" fontId="0" fillId="0" borderId="29" xfId="0" applyNumberFormat="1" applyBorder="1" applyAlignment="1" applyProtection="1">
      <alignment horizontal="center" vertical="center" wrapText="1"/>
    </xf>
    <xf numFmtId="4" fontId="0" fillId="0" borderId="32"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45"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45" xfId="0" applyNumberFormat="1" applyFill="1" applyBorder="1" applyAlignment="1" applyProtection="1">
      <alignment horizontal="center"/>
      <protection locked="0"/>
    </xf>
    <xf numFmtId="49" fontId="0" fillId="3" borderId="24" xfId="0" applyNumberFormat="1" applyFont="1" applyFill="1" applyBorder="1" applyAlignment="1" applyProtection="1">
      <alignment horizontal="center" vertical="center" wrapText="1"/>
      <protection locked="0"/>
    </xf>
    <xf numFmtId="49" fontId="0" fillId="3" borderId="27" xfId="0" applyNumberFormat="1" applyFont="1" applyFill="1" applyBorder="1" applyAlignment="1" applyProtection="1">
      <alignment horizontal="center" vertical="center" wrapText="1"/>
      <protection locked="0"/>
    </xf>
    <xf numFmtId="49" fontId="0" fillId="3" borderId="30" xfId="0" applyNumberFormat="1" applyFont="1" applyFill="1" applyBorder="1" applyAlignment="1" applyProtection="1">
      <alignment horizontal="center" vertical="center" wrapText="1"/>
      <protection locked="0"/>
    </xf>
    <xf numFmtId="2" fontId="0" fillId="3" borderId="25" xfId="0" applyNumberFormat="1" applyFill="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25" xfId="0" applyNumberFormat="1" applyFill="1" applyBorder="1" applyAlignment="1" applyProtection="1">
      <alignment horizontal="center" vertical="center" wrapText="1"/>
      <protection locked="0"/>
    </xf>
    <xf numFmtId="167" fontId="0" fillId="3" borderId="28" xfId="0" applyNumberFormat="1" applyFill="1" applyBorder="1" applyAlignment="1" applyProtection="1">
      <alignment horizontal="center" vertical="center" wrapText="1"/>
      <protection locked="0"/>
    </xf>
    <xf numFmtId="167" fontId="0" fillId="3" borderId="31"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 fontId="0" fillId="3" borderId="29" xfId="0" applyNumberFormat="1" applyFill="1" applyBorder="1" applyAlignment="1" applyProtection="1">
      <alignment horizontal="center" vertical="center" wrapText="1"/>
    </xf>
    <xf numFmtId="4" fontId="0" fillId="3" borderId="32" xfId="0" applyNumberFormat="1" applyFill="1" applyBorder="1" applyAlignment="1" applyProtection="1">
      <alignment horizontal="center" vertical="center" wrapText="1"/>
    </xf>
    <xf numFmtId="0" fontId="0" fillId="3" borderId="28"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45" xfId="0" applyFont="1" applyFill="1" applyBorder="1" applyAlignment="1" applyProtection="1">
      <alignment horizontal="center" wrapText="1"/>
      <protection locked="0"/>
    </xf>
    <xf numFmtId="0" fontId="6" fillId="3" borderId="28"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49" fontId="0" fillId="3" borderId="24" xfId="0" applyNumberFormat="1" applyFill="1" applyBorder="1" applyAlignment="1" applyProtection="1">
      <alignment horizontal="center" vertical="center" wrapText="1"/>
      <protection locked="0"/>
    </xf>
    <xf numFmtId="49" fontId="0" fillId="3" borderId="27" xfId="0" applyNumberFormat="1" applyFill="1" applyBorder="1" applyAlignment="1" applyProtection="1">
      <alignment horizontal="center" vertical="center" wrapText="1"/>
      <protection locked="0"/>
    </xf>
    <xf numFmtId="49" fontId="0" fillId="3" borderId="30" xfId="0" applyNumberFormat="1" applyFill="1" applyBorder="1" applyAlignment="1" applyProtection="1">
      <alignment horizontal="center" vertical="center" wrapText="1"/>
      <protection locked="0"/>
    </xf>
    <xf numFmtId="0" fontId="66" fillId="2" borderId="0" xfId="0" applyFont="1" applyFill="1" applyBorder="1" applyAlignment="1">
      <alignment horizontal="justify" vertical="justify" wrapText="1"/>
    </xf>
    <xf numFmtId="0" fontId="68" fillId="2" borderId="0" xfId="0" applyFont="1" applyFill="1" applyBorder="1" applyAlignment="1">
      <alignment horizontal="left" vertical="justify" wrapText="1" indent="1"/>
    </xf>
    <xf numFmtId="0" fontId="66" fillId="2" borderId="0" xfId="0" applyFont="1" applyFill="1" applyBorder="1" applyAlignment="1">
      <alignment horizontal="left" vertical="justify"/>
    </xf>
    <xf numFmtId="0" fontId="66" fillId="2" borderId="0" xfId="0" applyFont="1" applyFill="1" applyBorder="1" applyAlignment="1">
      <alignment horizontal="justify" vertical="center" wrapText="1"/>
    </xf>
    <xf numFmtId="0" fontId="67" fillId="2" borderId="0" xfId="0" applyFont="1" applyFill="1" applyBorder="1" applyAlignment="1">
      <alignment horizontal="left" vertical="justify" indent="1"/>
    </xf>
    <xf numFmtId="0" fontId="65" fillId="2" borderId="0" xfId="0" applyFont="1" applyFill="1" applyBorder="1" applyAlignment="1">
      <alignment horizontal="justify" vertical="center" wrapText="1"/>
    </xf>
    <xf numFmtId="0" fontId="66" fillId="2" borderId="0" xfId="0" applyFont="1" applyFill="1" applyBorder="1" applyAlignment="1">
      <alignment horizontal="justify" vertical="center"/>
    </xf>
    <xf numFmtId="0" fontId="66" fillId="2" borderId="0" xfId="0" applyFont="1" applyFill="1" applyBorder="1" applyAlignment="1">
      <alignment horizontal="justify" vertical="top" wrapText="1"/>
    </xf>
    <xf numFmtId="0" fontId="66" fillId="2" borderId="0" xfId="0" applyFont="1" applyFill="1" applyBorder="1" applyAlignment="1">
      <alignment horizontal="left" vertical="center" wrapText="1"/>
    </xf>
    <xf numFmtId="0" fontId="66" fillId="2" borderId="0" xfId="0" applyFont="1" applyFill="1" applyBorder="1" applyAlignment="1">
      <alignment horizontal="justify" wrapText="1"/>
    </xf>
    <xf numFmtId="49" fontId="0" fillId="3" borderId="22" xfId="0" applyNumberFormat="1" applyFont="1" applyFill="1" applyBorder="1" applyAlignment="1" applyProtection="1">
      <alignment horizontal="center" vertical="center" wrapText="1"/>
      <protection locked="0"/>
    </xf>
    <xf numFmtId="49" fontId="0" fillId="3" borderId="28" xfId="0" applyNumberFormat="1" applyFont="1" applyFill="1" applyBorder="1" applyAlignment="1" applyProtection="1">
      <alignment horizontal="center" vertical="center" wrapText="1"/>
      <protection locked="0"/>
    </xf>
    <xf numFmtId="49" fontId="0" fillId="3" borderId="51" xfId="0" applyNumberFormat="1" applyFon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2" fontId="0" fillId="3" borderId="51"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167" fontId="0" fillId="3" borderId="51" xfId="0" applyNumberFormat="1" applyFill="1" applyBorder="1" applyAlignment="1" applyProtection="1">
      <alignment horizontal="center" vertical="center" wrapText="1"/>
      <protection locked="0"/>
    </xf>
    <xf numFmtId="9" fontId="1" fillId="3" borderId="22" xfId="14" applyFont="1" applyFill="1" applyBorder="1" applyAlignment="1" applyProtection="1">
      <alignment horizontal="center" vertical="center" wrapText="1"/>
      <protection locked="0"/>
    </xf>
    <xf numFmtId="9" fontId="1" fillId="3" borderId="51" xfId="14" applyFont="1" applyFill="1" applyBorder="1" applyAlignment="1" applyProtection="1">
      <alignment horizontal="center" vertical="center" wrapText="1"/>
      <protection locked="0"/>
    </xf>
    <xf numFmtId="4" fontId="0" fillId="3" borderId="22" xfId="0" applyNumberFormat="1" applyFill="1" applyBorder="1" applyAlignment="1" applyProtection="1">
      <alignment horizontal="center" vertical="center" wrapText="1"/>
    </xf>
    <xf numFmtId="4" fontId="0" fillId="3" borderId="28" xfId="0" applyNumberFormat="1" applyFill="1" applyBorder="1" applyAlignment="1" applyProtection="1">
      <alignment horizontal="center" vertical="center" wrapText="1"/>
    </xf>
    <xf numFmtId="4" fontId="0" fillId="3" borderId="51" xfId="0" applyNumberFormat="1" applyFill="1" applyBorder="1" applyAlignment="1" applyProtection="1">
      <alignment horizontal="center" vertical="center" wrapText="1"/>
    </xf>
    <xf numFmtId="0" fontId="0" fillId="3" borderId="51" xfId="0" applyFill="1" applyBorder="1" applyAlignment="1" applyProtection="1">
      <alignment horizontal="center" vertical="center" wrapText="1"/>
      <protection locked="0"/>
    </xf>
    <xf numFmtId="0" fontId="50"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32" fillId="3" borderId="45" xfId="0" applyFont="1" applyFill="1" applyBorder="1" applyAlignment="1" applyProtection="1">
      <alignment horizontal="center"/>
      <protection locked="0"/>
    </xf>
    <xf numFmtId="0" fontId="0" fillId="2" borderId="22"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2" fontId="0" fillId="0" borderId="51" xfId="0" applyNumberFormat="1" applyBorder="1" applyAlignment="1" applyProtection="1">
      <alignment horizontal="center" vertical="center" wrapText="1"/>
      <protection locked="0"/>
    </xf>
    <xf numFmtId="167" fontId="0" fillId="0" borderId="22" xfId="0" applyNumberFormat="1" applyBorder="1" applyAlignment="1" applyProtection="1">
      <alignment horizontal="center" vertical="center" wrapText="1"/>
      <protection locked="0"/>
    </xf>
    <xf numFmtId="167" fontId="0" fillId="0" borderId="28" xfId="0" applyNumberFormat="1" applyBorder="1" applyAlignment="1" applyProtection="1">
      <alignment horizontal="center" vertical="center" wrapText="1"/>
      <protection locked="0"/>
    </xf>
    <xf numFmtId="167" fontId="0" fillId="0" borderId="51" xfId="0" applyNumberForma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9" fontId="1" fillId="0" borderId="22" xfId="14" applyFon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22" xfId="0" applyNumberFormat="1" applyBorder="1" applyAlignment="1" applyProtection="1">
      <alignment horizontal="center" vertical="center" wrapText="1"/>
    </xf>
    <xf numFmtId="4" fontId="0" fillId="0" borderId="28" xfId="0" applyNumberFormat="1" applyBorder="1" applyAlignment="1" applyProtection="1">
      <alignment horizontal="center" vertical="center" wrapText="1"/>
    </xf>
    <xf numFmtId="4" fontId="0" fillId="0" borderId="51" xfId="0" applyNumberFormat="1" applyBorder="1" applyAlignment="1" applyProtection="1">
      <alignment horizontal="center" vertical="center" wrapText="1"/>
    </xf>
    <xf numFmtId="49" fontId="0" fillId="0" borderId="28" xfId="0" applyNumberForma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49" fontId="0" fillId="0" borderId="22" xfId="0" applyNumberFormat="1" applyFont="1" applyBorder="1" applyAlignment="1" applyProtection="1">
      <alignment horizontal="center" vertical="center" wrapText="1"/>
      <protection locked="0"/>
    </xf>
    <xf numFmtId="49" fontId="0" fillId="0" borderId="28" xfId="0" applyNumberFormat="1" applyFont="1" applyBorder="1" applyAlignment="1" applyProtection="1">
      <alignment horizontal="center" vertical="center" wrapText="1"/>
      <protection locked="0"/>
    </xf>
    <xf numFmtId="49" fontId="0" fillId="0" borderId="51" xfId="0" applyNumberFormat="1" applyFont="1" applyBorder="1" applyAlignment="1" applyProtection="1">
      <alignment horizontal="center" vertical="center" wrapText="1"/>
      <protection locked="0"/>
    </xf>
    <xf numFmtId="0" fontId="5" fillId="4" borderId="56" xfId="0" applyFont="1" applyFill="1" applyBorder="1" applyAlignment="1">
      <alignment horizontal="center"/>
    </xf>
    <xf numFmtId="0" fontId="4"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10" fillId="4" borderId="56" xfId="0" applyFont="1" applyFill="1" applyBorder="1" applyAlignment="1">
      <alignment horizontal="center"/>
    </xf>
    <xf numFmtId="0" fontId="5" fillId="4" borderId="0" xfId="0" applyFont="1" applyFill="1" applyBorder="1" applyAlignment="1">
      <alignment horizontal="center"/>
    </xf>
    <xf numFmtId="0" fontId="10" fillId="2" borderId="0" xfId="0" applyFont="1" applyFill="1" applyBorder="1" applyAlignment="1">
      <alignment horizontal="center" vertical="center"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5" fillId="4" borderId="0" xfId="0" applyFont="1" applyFill="1" applyAlignment="1">
      <alignment horizontal="center"/>
    </xf>
    <xf numFmtId="0" fontId="5" fillId="4" borderId="56" xfId="0" applyFont="1" applyFill="1" applyBorder="1" applyAlignment="1">
      <alignment horizontal="center" wrapText="1"/>
    </xf>
    <xf numFmtId="0" fontId="57" fillId="0" borderId="0" xfId="0" applyFont="1" applyAlignment="1">
      <alignment horizontal="center"/>
    </xf>
  </cellXfs>
  <cellStyles count="16">
    <cellStyle name="Lien hypertexte" xfId="15" builtinId="8"/>
    <cellStyle name="Lien hypertexte 2" xfId="1"/>
    <cellStyle name="Milliers" xfId="13" builtinId="3"/>
    <cellStyle name="Normal" xfId="0" builtinId="0"/>
    <cellStyle name="Normal 2" xfId="2"/>
    <cellStyle name="Normal 2 2" xfId="3"/>
    <cellStyle name="Normal 3" xfId="4"/>
    <cellStyle name="Pourcentage" xfId="14" builtinId="5"/>
    <cellStyle name="Titre 2" xfId="5"/>
    <cellStyle name="Titre 3" xfId="6"/>
    <cellStyle name="Titre 1 2" xfId="7"/>
    <cellStyle name="Titre 1 2 2" xfId="8"/>
    <cellStyle name="Titre 1 3" xfId="9"/>
    <cellStyle name="Titre 2 2" xfId="10"/>
    <cellStyle name="Titre 2 3" xfId="11"/>
    <cellStyle name="Titre 3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2.jpeg"/><Relationship Id="rId5" Type="http://schemas.openxmlformats.org/officeDocument/2006/relationships/image" Target="../media/image9.jpeg"/><Relationship Id="rId4"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19050</xdr:rowOff>
    </xdr:from>
    <xdr:to>
      <xdr:col>8</xdr:col>
      <xdr:colOff>28575</xdr:colOff>
      <xdr:row>8</xdr:row>
      <xdr:rowOff>21253</xdr:rowOff>
    </xdr:to>
    <xdr:pic>
      <xdr:nvPicPr>
        <xdr:cNvPr id="3" name="Image 2" descr="naissance.JPG"/>
        <xdr:cNvPicPr>
          <a:picLocks noChangeAspect="1"/>
        </xdr:cNvPicPr>
      </xdr:nvPicPr>
      <xdr:blipFill>
        <a:blip xmlns:r="http://schemas.openxmlformats.org/officeDocument/2006/relationships" r:embed="rId1" cstate="print"/>
        <a:stretch>
          <a:fillRect/>
        </a:stretch>
      </xdr:blipFill>
      <xdr:spPr>
        <a:xfrm>
          <a:off x="342900" y="19050"/>
          <a:ext cx="5819775" cy="983278"/>
        </a:xfrm>
        <a:prstGeom prst="rect">
          <a:avLst/>
        </a:prstGeom>
      </xdr:spPr>
    </xdr:pic>
    <xdr:clientData/>
  </xdr:twoCellAnchor>
  <xdr:twoCellAnchor>
    <xdr:from>
      <xdr:col>3</xdr:col>
      <xdr:colOff>1200150</xdr:colOff>
      <xdr:row>44</xdr:row>
      <xdr:rowOff>180975</xdr:rowOff>
    </xdr:from>
    <xdr:to>
      <xdr:col>4</xdr:col>
      <xdr:colOff>47625</xdr:colOff>
      <xdr:row>52</xdr:row>
      <xdr:rowOff>114300</xdr:rowOff>
    </xdr:to>
    <xdr:sp macro="" textlink="">
      <xdr:nvSpPr>
        <xdr:cNvPr id="4" name="Accolade ouvrante 3"/>
        <xdr:cNvSpPr/>
      </xdr:nvSpPr>
      <xdr:spPr>
        <a:xfrm>
          <a:off x="2962275" y="6334125"/>
          <a:ext cx="161925" cy="1200150"/>
        </a:xfrm>
        <a:prstGeom prst="leftBrace">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xdr:from>
      <xdr:col>3</xdr:col>
      <xdr:colOff>1228725</xdr:colOff>
      <xdr:row>55</xdr:row>
      <xdr:rowOff>0</xdr:rowOff>
    </xdr:from>
    <xdr:to>
      <xdr:col>4</xdr:col>
      <xdr:colOff>57150</xdr:colOff>
      <xdr:row>57</xdr:row>
      <xdr:rowOff>200025</xdr:rowOff>
    </xdr:to>
    <xdr:sp macro="" textlink="">
      <xdr:nvSpPr>
        <xdr:cNvPr id="5" name="Accolade ouvrante 4"/>
        <xdr:cNvSpPr/>
      </xdr:nvSpPr>
      <xdr:spPr>
        <a:xfrm>
          <a:off x="2990850" y="7848600"/>
          <a:ext cx="142875" cy="504825"/>
        </a:xfrm>
        <a:prstGeom prst="leftBrace">
          <a:avLst/>
        </a:prstGeom>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editAs="oneCell">
    <xdr:from>
      <xdr:col>0</xdr:col>
      <xdr:colOff>38100</xdr:colOff>
      <xdr:row>73</xdr:row>
      <xdr:rowOff>0</xdr:rowOff>
    </xdr:from>
    <xdr:to>
      <xdr:col>8</xdr:col>
      <xdr:colOff>461404</xdr:colOff>
      <xdr:row>75</xdr:row>
      <xdr:rowOff>152399</xdr:rowOff>
    </xdr:to>
    <xdr:pic>
      <xdr:nvPicPr>
        <xdr:cNvPr id="6" name="Image 5" descr="Capture d’écran 2023-03-07 111519.jpg"/>
        <xdr:cNvPicPr>
          <a:picLocks noChangeAspect="1"/>
        </xdr:cNvPicPr>
      </xdr:nvPicPr>
      <xdr:blipFill>
        <a:blip xmlns:r="http://schemas.openxmlformats.org/officeDocument/2006/relationships" r:embed="rId2" cstate="print"/>
        <a:stretch>
          <a:fillRect/>
        </a:stretch>
      </xdr:blipFill>
      <xdr:spPr>
        <a:xfrm>
          <a:off x="38100" y="9044940"/>
          <a:ext cx="6565024" cy="518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125731</xdr:rowOff>
    </xdr:from>
    <xdr:to>
      <xdr:col>6</xdr:col>
      <xdr:colOff>207645</xdr:colOff>
      <xdr:row>8</xdr:row>
      <xdr:rowOff>6507</xdr:rowOff>
    </xdr:to>
    <xdr:pic>
      <xdr:nvPicPr>
        <xdr:cNvPr id="2" name="Image 1" descr="naissance.JPG"/>
        <xdr:cNvPicPr>
          <a:picLocks noChangeAspect="1"/>
        </xdr:cNvPicPr>
      </xdr:nvPicPr>
      <xdr:blipFill>
        <a:blip xmlns:r="http://schemas.openxmlformats.org/officeDocument/2006/relationships" r:embed="rId1" cstate="print"/>
        <a:stretch>
          <a:fillRect/>
        </a:stretch>
      </xdr:blipFill>
      <xdr:spPr>
        <a:xfrm>
          <a:off x="0" y="179071"/>
          <a:ext cx="4764405" cy="787556"/>
        </a:xfrm>
        <a:prstGeom prst="rect">
          <a:avLst/>
        </a:prstGeom>
      </xdr:spPr>
    </xdr:pic>
    <xdr:clientData/>
  </xdr:twoCellAnchor>
  <xdr:twoCellAnchor>
    <xdr:from>
      <xdr:col>3</xdr:col>
      <xdr:colOff>1200150</xdr:colOff>
      <xdr:row>32</xdr:row>
      <xdr:rowOff>180975</xdr:rowOff>
    </xdr:from>
    <xdr:to>
      <xdr:col>4</xdr:col>
      <xdr:colOff>47625</xdr:colOff>
      <xdr:row>40</xdr:row>
      <xdr:rowOff>114300</xdr:rowOff>
    </xdr:to>
    <xdr:sp macro="" textlink="">
      <xdr:nvSpPr>
        <xdr:cNvPr id="3" name="Accolade ouvrante 2"/>
        <xdr:cNvSpPr/>
      </xdr:nvSpPr>
      <xdr:spPr>
        <a:xfrm>
          <a:off x="2975610" y="5850255"/>
          <a:ext cx="150495" cy="954405"/>
        </a:xfrm>
        <a:prstGeom prst="leftBrace">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xdr:from>
      <xdr:col>3</xdr:col>
      <xdr:colOff>1228725</xdr:colOff>
      <xdr:row>43</xdr:row>
      <xdr:rowOff>0</xdr:rowOff>
    </xdr:from>
    <xdr:to>
      <xdr:col>4</xdr:col>
      <xdr:colOff>57150</xdr:colOff>
      <xdr:row>45</xdr:row>
      <xdr:rowOff>200025</xdr:rowOff>
    </xdr:to>
    <xdr:sp macro="" textlink="">
      <xdr:nvSpPr>
        <xdr:cNvPr id="4" name="Accolade ouvrante 3"/>
        <xdr:cNvSpPr/>
      </xdr:nvSpPr>
      <xdr:spPr>
        <a:xfrm>
          <a:off x="3004185" y="7048500"/>
          <a:ext cx="131445" cy="344805"/>
        </a:xfrm>
        <a:prstGeom prst="leftBrace">
          <a:avLst/>
        </a:prstGeom>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3" name="Image 7" descr="Capture.JPG"/>
        <xdr:cNvPicPr>
          <a:picLocks noChangeAspect="1"/>
        </xdr:cNvPicPr>
      </xdr:nvPicPr>
      <xdr:blipFill>
        <a:blip xmlns:r="http://schemas.openxmlformats.org/officeDocument/2006/relationships" r:embed="rId1" cstate="print"/>
        <a:srcRect/>
        <a:stretch>
          <a:fillRect/>
        </a:stretch>
      </xdr:blipFill>
      <xdr:spPr bwMode="auto">
        <a:xfrm>
          <a:off x="381000" y="0"/>
          <a:ext cx="6010275" cy="895350"/>
        </a:xfrm>
        <a:prstGeom prst="rect">
          <a:avLst/>
        </a:prstGeom>
        <a:noFill/>
        <a:ln w="9525">
          <a:noFill/>
          <a:miter lim="800000"/>
          <a:headEnd/>
          <a:tailEnd/>
        </a:ln>
      </xdr:spPr>
    </xdr:pic>
    <xdr:clientData/>
  </xdr:twoCellAnchor>
  <xdr:twoCellAnchor editAs="oneCell">
    <xdr:from>
      <xdr:col>0</xdr:col>
      <xdr:colOff>21772</xdr:colOff>
      <xdr:row>51</xdr:row>
      <xdr:rowOff>357872</xdr:rowOff>
    </xdr:from>
    <xdr:to>
      <xdr:col>8</xdr:col>
      <xdr:colOff>522515</xdr:colOff>
      <xdr:row>52</xdr:row>
      <xdr:rowOff>175259</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21772" y="9360358"/>
          <a:ext cx="6651172" cy="524959"/>
        </a:xfrm>
        <a:prstGeom prst="rect">
          <a:avLst/>
        </a:prstGeom>
      </xdr:spPr>
    </xdr:pic>
    <xdr:clientData/>
  </xdr:twoCellAnchor>
  <xdr:twoCellAnchor editAs="oneCell">
    <xdr:from>
      <xdr:col>7</xdr:col>
      <xdr:colOff>0</xdr:colOff>
      <xdr:row>51</xdr:row>
      <xdr:rowOff>0</xdr:rowOff>
    </xdr:from>
    <xdr:to>
      <xdr:col>8</xdr:col>
      <xdr:colOff>78377</xdr:colOff>
      <xdr:row>51</xdr:row>
      <xdr:rowOff>677571</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040086" y="9002486"/>
          <a:ext cx="1188720" cy="677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11075"/>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01550"/>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5"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392025"/>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6"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39650"/>
          <a:ext cx="200025" cy="209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1</xdr:row>
      <xdr:rowOff>0</xdr:rowOff>
    </xdr:from>
    <xdr:to>
      <xdr:col>1</xdr:col>
      <xdr:colOff>149861</xdr:colOff>
      <xdr:row>4</xdr:row>
      <xdr:rowOff>142240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5400" y="0"/>
          <a:ext cx="3294381" cy="629920"/>
        </a:xfrm>
        <a:prstGeom prst="rect">
          <a:avLst/>
        </a:prstGeom>
        <a:noFill/>
        <a:ln w="9525">
          <a:noFill/>
          <a:miter lim="800000"/>
          <a:headEnd/>
          <a:tailEnd/>
        </a:ln>
      </xdr:spPr>
    </xdr:pic>
    <xdr:clientData/>
  </xdr:twoCellAnchor>
  <xdr:twoCellAnchor editAs="oneCell">
    <xdr:from>
      <xdr:col>2</xdr:col>
      <xdr:colOff>1673860</xdr:colOff>
      <xdr:row>108</xdr:row>
      <xdr:rowOff>29970</xdr:rowOff>
    </xdr:from>
    <xdr:to>
      <xdr:col>2</xdr:col>
      <xdr:colOff>2885440</xdr:colOff>
      <xdr:row>111</xdr:row>
      <xdr:rowOff>110641</xdr:rowOff>
    </xdr:to>
    <xdr:pic>
      <xdr:nvPicPr>
        <xdr:cNvPr id="3" name="Image 2"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5019040" y="18660870"/>
          <a:ext cx="1211580" cy="690271"/>
        </a:xfrm>
        <a:prstGeom prst="rect">
          <a:avLst/>
        </a:prstGeom>
      </xdr:spPr>
    </xdr:pic>
    <xdr:clientData/>
  </xdr:twoCellAnchor>
  <xdr:twoCellAnchor>
    <xdr:from>
      <xdr:col>2</xdr:col>
      <xdr:colOff>12700</xdr:colOff>
      <xdr:row>104</xdr:row>
      <xdr:rowOff>12700</xdr:rowOff>
    </xdr:from>
    <xdr:to>
      <xdr:col>2</xdr:col>
      <xdr:colOff>2893060</xdr:colOff>
      <xdr:row>107</xdr:row>
      <xdr:rowOff>88900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357880" y="17835880"/>
          <a:ext cx="2880360" cy="701040"/>
        </a:xfrm>
        <a:prstGeom prst="rect">
          <a:avLst/>
        </a:prstGeom>
        <a:noFill/>
      </xdr:spPr>
    </xdr:pic>
    <xdr:clientData/>
  </xdr:twoCellAnchor>
  <xdr:twoCellAnchor>
    <xdr:from>
      <xdr:col>0</xdr:col>
      <xdr:colOff>0</xdr:colOff>
      <xdr:row>1</xdr:row>
      <xdr:rowOff>30480</xdr:rowOff>
    </xdr:from>
    <xdr:to>
      <xdr:col>0</xdr:col>
      <xdr:colOff>3299461</xdr:colOff>
      <xdr:row>4</xdr:row>
      <xdr:rowOff>167640</xdr:rowOff>
    </xdr:to>
    <xdr:pic>
      <xdr:nvPicPr>
        <xdr:cNvPr id="6"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3"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4"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41</xdr:row>
      <xdr:rowOff>552597</xdr:rowOff>
    </xdr:from>
    <xdr:to>
      <xdr:col>8</xdr:col>
      <xdr:colOff>478971</xdr:colOff>
      <xdr:row>43</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40</xdr:row>
      <xdr:rowOff>174172</xdr:rowOff>
    </xdr:from>
    <xdr:to>
      <xdr:col>8</xdr:col>
      <xdr:colOff>458803</xdr:colOff>
      <xdr:row>42</xdr:row>
      <xdr:rowOff>51859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447827</xdr:colOff>
      <xdr:row>23</xdr:row>
      <xdr:rowOff>89306</xdr:rowOff>
    </xdr:to>
    <xdr:pic>
      <xdr:nvPicPr>
        <xdr:cNvPr id="2" name="Image 1" descr="RAPPEL SEANCE.jpg"/>
        <xdr:cNvPicPr>
          <a:picLocks noChangeAspect="1"/>
        </xdr:cNvPicPr>
      </xdr:nvPicPr>
      <xdr:blipFill>
        <a:blip xmlns:r="http://schemas.openxmlformats.org/officeDocument/2006/relationships" r:embed="rId1" cstate="print"/>
        <a:stretch>
          <a:fillRect/>
        </a:stretch>
      </xdr:blipFill>
      <xdr:spPr>
        <a:xfrm>
          <a:off x="1000125" y="304800"/>
          <a:ext cx="4019702" cy="4166006"/>
        </a:xfrm>
        <a:prstGeom prst="rect">
          <a:avLst/>
        </a:prstGeom>
      </xdr:spPr>
    </xdr:pic>
    <xdr:clientData/>
  </xdr:twoCellAnchor>
  <xdr:oneCellAnchor>
    <xdr:from>
      <xdr:col>2</xdr:col>
      <xdr:colOff>361950</xdr:colOff>
      <xdr:row>15</xdr:row>
      <xdr:rowOff>9525</xdr:rowOff>
    </xdr:from>
    <xdr:ext cx="2686049" cy="274819"/>
    <xdr:sp macro="" textlink="NAISSANCE!H26">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46A25BA6-4585-49A2-A36B-727B516549AD}"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NAISSANCE!D26">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6651AF88-BD3C-4521-B31F-1B4F9A575DE0}"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66CC"/>
  </sheetPr>
  <dimension ref="A1:I73"/>
  <sheetViews>
    <sheetView showGridLines="0" showRowColHeaders="0" tabSelected="1" showRuler="0" view="pageLayout" topLeftCell="A10" zoomScaleSheetLayoutView="100" workbookViewId="0">
      <selection activeCell="I22" sqref="I22"/>
    </sheetView>
  </sheetViews>
  <sheetFormatPr baseColWidth="10" defaultColWidth="11.44140625" defaultRowHeight="14.4"/>
  <cols>
    <col min="1" max="1" width="1.6640625" style="42" customWidth="1"/>
    <col min="2" max="3" width="11.44140625" style="42"/>
    <col min="4" max="4" width="18.33203125" style="42" customWidth="1"/>
    <col min="5" max="5" width="5.33203125" style="42" customWidth="1"/>
    <col min="6" max="6" width="15.44140625" style="42" customWidth="1"/>
    <col min="7" max="7" width="6.5546875" style="42" customWidth="1"/>
    <col min="8" max="8" width="15.5546875" style="42" customWidth="1"/>
    <col min="9" max="9" width="7.44140625" style="42" customWidth="1"/>
    <col min="10" max="16384" width="11.44140625" style="42"/>
  </cols>
  <sheetData>
    <row r="1" spans="1:9" ht="4.5" customHeight="1"/>
    <row r="2" spans="1:9" ht="15" customHeight="1">
      <c r="D2" s="474"/>
      <c r="E2" s="474"/>
      <c r="F2" s="474"/>
      <c r="G2" s="474"/>
    </row>
    <row r="3" spans="1:9" ht="15.75" customHeight="1">
      <c r="A3" s="475"/>
      <c r="B3" s="475"/>
      <c r="C3" s="475"/>
      <c r="D3" s="474"/>
      <c r="E3" s="474"/>
      <c r="F3" s="474"/>
      <c r="G3" s="474"/>
    </row>
    <row r="4" spans="1:9" ht="15" customHeight="1">
      <c r="A4" s="475"/>
      <c r="B4" s="475"/>
      <c r="C4" s="475"/>
      <c r="D4" s="474"/>
      <c r="E4" s="474"/>
      <c r="F4" s="474"/>
      <c r="G4" s="474"/>
    </row>
    <row r="5" spans="1:9">
      <c r="D5" s="476"/>
      <c r="E5" s="476"/>
      <c r="F5" s="476"/>
      <c r="G5" s="476"/>
    </row>
    <row r="6" spans="1:9" ht="6.75" customHeight="1">
      <c r="B6" s="43"/>
      <c r="C6" s="43"/>
      <c r="D6" s="43"/>
      <c r="E6" s="43"/>
      <c r="F6" s="43"/>
      <c r="G6" s="43"/>
      <c r="H6" s="43"/>
      <c r="I6" s="43"/>
    </row>
    <row r="7" spans="1:9" ht="2.25" customHeight="1"/>
    <row r="8" spans="1:9" ht="3" customHeight="1"/>
    <row r="9" spans="1:9" ht="2.25" customHeight="1"/>
    <row r="10" spans="1:9" ht="26.25" customHeight="1">
      <c r="B10" s="477" t="s">
        <v>229</v>
      </c>
      <c r="C10" s="477"/>
      <c r="D10" s="477"/>
      <c r="E10" s="477"/>
      <c r="F10" s="477"/>
      <c r="G10" s="477"/>
      <c r="H10" s="477"/>
      <c r="I10" s="477"/>
    </row>
    <row r="11" spans="1:9" ht="5.25" customHeight="1">
      <c r="B11" s="58"/>
      <c r="C11" s="58"/>
      <c r="D11" s="58"/>
      <c r="E11" s="58"/>
      <c r="F11" s="58"/>
      <c r="G11" s="58"/>
      <c r="H11" s="58"/>
      <c r="I11" s="58"/>
    </row>
    <row r="12" spans="1:9" ht="17.25" customHeight="1">
      <c r="A12" s="44"/>
      <c r="B12" s="463" t="s">
        <v>194</v>
      </c>
      <c r="C12" s="463"/>
      <c r="D12" s="463"/>
      <c r="E12" s="464"/>
      <c r="F12" s="464"/>
      <c r="G12" s="464"/>
      <c r="H12" s="464"/>
      <c r="I12" s="464"/>
    </row>
    <row r="13" spans="1:9" s="48" customFormat="1" ht="3.75" customHeight="1">
      <c r="A13" s="45"/>
      <c r="B13" s="303"/>
      <c r="C13" s="303"/>
      <c r="D13" s="46"/>
      <c r="E13" s="47"/>
      <c r="F13" s="46"/>
      <c r="G13" s="47"/>
      <c r="H13" s="46"/>
      <c r="I13" s="47"/>
    </row>
    <row r="14" spans="1:9" s="48" customFormat="1" ht="4.5" customHeight="1">
      <c r="A14" s="45"/>
      <c r="B14" s="303"/>
      <c r="C14" s="303"/>
      <c r="D14" s="46"/>
      <c r="E14" s="47"/>
      <c r="F14" s="46"/>
      <c r="G14" s="47"/>
      <c r="H14" s="46"/>
      <c r="I14" s="47"/>
    </row>
    <row r="15" spans="1:9">
      <c r="A15" s="44"/>
      <c r="B15" s="44" t="s">
        <v>0</v>
      </c>
      <c r="C15" s="44"/>
      <c r="D15" s="464"/>
      <c r="E15" s="464"/>
      <c r="F15" s="464"/>
      <c r="G15" s="464"/>
      <c r="H15" s="464"/>
      <c r="I15" s="464"/>
    </row>
    <row r="16" spans="1:9" s="48" customFormat="1" ht="3.75" customHeight="1">
      <c r="A16" s="45"/>
      <c r="B16" s="45"/>
      <c r="C16" s="45"/>
      <c r="D16" s="45"/>
      <c r="E16" s="45"/>
      <c r="F16" s="45"/>
      <c r="G16" s="45"/>
      <c r="H16" s="45"/>
      <c r="I16" s="45"/>
    </row>
    <row r="17" spans="1:9">
      <c r="A17" s="44"/>
      <c r="B17" s="44" t="s">
        <v>5</v>
      </c>
      <c r="C17" s="44"/>
      <c r="D17" s="465"/>
      <c r="E17" s="465"/>
      <c r="F17" s="50" t="s">
        <v>4</v>
      </c>
      <c r="G17" s="464"/>
      <c r="H17" s="464"/>
      <c r="I17" s="464"/>
    </row>
    <row r="18" spans="1:9" s="48" customFormat="1" ht="3.75" customHeight="1">
      <c r="A18" s="45"/>
      <c r="B18" s="45"/>
      <c r="C18" s="45"/>
      <c r="D18" s="45"/>
      <c r="E18" s="45"/>
      <c r="F18" s="45"/>
      <c r="G18" s="45"/>
      <c r="H18" s="45"/>
      <c r="I18" s="45"/>
    </row>
    <row r="19" spans="1:9" ht="15.75" customHeight="1">
      <c r="A19" s="44"/>
      <c r="B19" s="463" t="s">
        <v>3</v>
      </c>
      <c r="C19" s="463"/>
      <c r="D19" s="466"/>
      <c r="E19" s="466"/>
      <c r="F19" s="295" t="s">
        <v>2</v>
      </c>
      <c r="G19" s="462"/>
      <c r="H19" s="462"/>
      <c r="I19" s="462"/>
    </row>
    <row r="20" spans="1:9" s="43" customFormat="1" ht="9" customHeight="1">
      <c r="A20" s="49"/>
      <c r="B20" s="51"/>
      <c r="C20" s="51"/>
      <c r="D20" s="299"/>
      <c r="E20" s="51"/>
      <c r="F20" s="299"/>
      <c r="G20" s="299"/>
      <c r="H20" s="51"/>
      <c r="I20" s="51"/>
    </row>
    <row r="21" spans="1:9" s="43" customFormat="1" ht="3" customHeight="1">
      <c r="A21" s="49"/>
      <c r="B21" s="47"/>
      <c r="C21" s="47"/>
      <c r="D21" s="295"/>
      <c r="E21" s="47"/>
      <c r="F21" s="295"/>
      <c r="G21" s="295"/>
      <c r="H21" s="47"/>
      <c r="I21" s="47"/>
    </row>
    <row r="22" spans="1:9">
      <c r="A22" s="44"/>
      <c r="B22" s="49" t="s">
        <v>1</v>
      </c>
      <c r="C22" s="49"/>
      <c r="D22" s="313" t="s">
        <v>74</v>
      </c>
      <c r="E22" s="468" t="s">
        <v>6</v>
      </c>
      <c r="F22" s="469"/>
      <c r="G22" s="300">
        <v>20</v>
      </c>
      <c r="H22" s="301" t="s">
        <v>341</v>
      </c>
      <c r="I22" s="13">
        <v>300</v>
      </c>
    </row>
    <row r="23" spans="1:9" ht="6" customHeight="1">
      <c r="A23" s="44"/>
      <c r="B23" s="470"/>
      <c r="C23" s="470"/>
      <c r="D23" s="470"/>
      <c r="E23" s="470"/>
      <c r="F23" s="470"/>
      <c r="G23" s="470"/>
      <c r="H23" s="470"/>
      <c r="I23" s="470"/>
    </row>
    <row r="24" spans="1:9" ht="15.75" customHeight="1">
      <c r="A24" s="44"/>
      <c r="B24" s="463" t="s">
        <v>226</v>
      </c>
      <c r="C24" s="463"/>
      <c r="D24" s="471" t="s">
        <v>326</v>
      </c>
      <c r="E24" s="471"/>
      <c r="F24" s="471"/>
      <c r="G24" s="471"/>
      <c r="H24" s="471"/>
      <c r="I24" s="471"/>
    </row>
    <row r="25" spans="1:9" ht="5.25" customHeight="1">
      <c r="A25" s="44"/>
      <c r="B25" s="340"/>
      <c r="C25" s="340"/>
      <c r="D25" s="340"/>
      <c r="E25" s="340"/>
      <c r="F25" s="340"/>
      <c r="G25" s="340"/>
      <c r="H25" s="340"/>
      <c r="I25" s="340"/>
    </row>
    <row r="26" spans="1:9" ht="15.75" customHeight="1">
      <c r="A26" s="44"/>
      <c r="B26" s="463" t="s">
        <v>8</v>
      </c>
      <c r="C26" s="463"/>
      <c r="D26" s="471"/>
      <c r="E26" s="471"/>
      <c r="F26" s="471"/>
      <c r="G26" s="297" t="s">
        <v>195</v>
      </c>
      <c r="H26" s="302"/>
      <c r="I26" s="297"/>
    </row>
    <row r="27" spans="1:9" ht="5.25" customHeight="1">
      <c r="A27" s="44"/>
      <c r="B27" s="297"/>
      <c r="C27" s="297"/>
      <c r="D27" s="297"/>
      <c r="E27" s="297"/>
      <c r="F27" s="297"/>
      <c r="G27" s="297"/>
      <c r="H27" s="297"/>
      <c r="I27" s="297"/>
    </row>
    <row r="28" spans="1:9" s="48" customFormat="1" ht="15" customHeight="1">
      <c r="A28" s="45"/>
      <c r="B28" s="478" t="s">
        <v>7</v>
      </c>
      <c r="C28" s="478"/>
      <c r="D28" s="17" t="s">
        <v>196</v>
      </c>
      <c r="E28" s="478" t="s">
        <v>19</v>
      </c>
      <c r="F28" s="478"/>
      <c r="G28" s="478"/>
      <c r="H28" s="479" t="s">
        <v>197</v>
      </c>
      <c r="I28" s="479"/>
    </row>
    <row r="29" spans="1:9" s="48" customFormat="1" ht="3.75" customHeight="1">
      <c r="A29" s="45"/>
      <c r="B29" s="295"/>
      <c r="C29" s="295"/>
      <c r="D29" s="56"/>
      <c r="E29" s="56"/>
      <c r="F29" s="56"/>
      <c r="G29" s="295"/>
      <c r="H29" s="303"/>
      <c r="I29" s="303"/>
    </row>
    <row r="30" spans="1:9" s="48" customFormat="1" ht="17.25" customHeight="1">
      <c r="A30" s="45"/>
      <c r="B30" s="47" t="s">
        <v>9</v>
      </c>
      <c r="C30" s="47"/>
      <c r="D30" s="56"/>
      <c r="E30" s="480" t="s">
        <v>22</v>
      </c>
      <c r="F30" s="480"/>
      <c r="G30" s="481" t="s">
        <v>10</v>
      </c>
      <c r="H30" s="481"/>
      <c r="I30" s="481"/>
    </row>
    <row r="31" spans="1:9" s="48" customFormat="1" ht="33.75" customHeight="1">
      <c r="A31" s="45"/>
      <c r="B31" s="472" t="s">
        <v>238</v>
      </c>
      <c r="C31" s="472"/>
      <c r="D31" s="472"/>
      <c r="E31" s="472"/>
      <c r="F31" s="472"/>
      <c r="G31" s="472"/>
      <c r="H31" s="472"/>
      <c r="I31" s="472"/>
    </row>
    <row r="32" spans="1:9" s="48" customFormat="1" ht="6" customHeight="1">
      <c r="A32" s="45"/>
      <c r="B32" s="57"/>
      <c r="C32" s="57"/>
      <c r="D32" s="57"/>
      <c r="E32" s="57"/>
      <c r="F32" s="57"/>
      <c r="G32" s="57"/>
      <c r="H32" s="57"/>
      <c r="I32" s="57"/>
    </row>
    <row r="33" spans="1:9" s="48" customFormat="1" ht="15.75" customHeight="1">
      <c r="A33" s="45"/>
      <c r="B33" s="296" t="s">
        <v>12</v>
      </c>
      <c r="C33" s="296"/>
      <c r="D33" s="296"/>
      <c r="E33" s="473" t="s">
        <v>13</v>
      </c>
      <c r="F33" s="473"/>
      <c r="G33" s="473"/>
      <c r="H33" s="478" t="s">
        <v>14</v>
      </c>
      <c r="I33" s="478"/>
    </row>
    <row r="34" spans="1:9" s="48" customFormat="1" ht="9.75" customHeight="1">
      <c r="A34" s="45"/>
      <c r="B34" s="467" t="s">
        <v>11</v>
      </c>
      <c r="C34" s="467"/>
      <c r="D34" s="467"/>
      <c r="E34" s="51"/>
      <c r="F34" s="51"/>
      <c r="G34" s="51"/>
      <c r="H34" s="51"/>
      <c r="I34" s="14"/>
    </row>
    <row r="35" spans="1:9" s="48" customFormat="1" ht="7.5" customHeight="1">
      <c r="A35" s="45"/>
      <c r="B35" s="50"/>
      <c r="C35" s="50"/>
      <c r="D35" s="50"/>
      <c r="E35" s="45"/>
      <c r="F35" s="45"/>
      <c r="G35" s="45"/>
      <c r="H35" s="45"/>
      <c r="I35" s="307"/>
    </row>
    <row r="36" spans="1:9" ht="15" customHeight="1">
      <c r="A36" s="44"/>
      <c r="B36" s="44" t="s">
        <v>209</v>
      </c>
      <c r="C36" s="44"/>
      <c r="D36" s="45"/>
      <c r="E36" s="464"/>
      <c r="F36" s="464"/>
      <c r="G36" s="464"/>
      <c r="H36" s="464"/>
      <c r="I36" s="464"/>
    </row>
    <row r="37" spans="1:9" ht="7.5" customHeight="1">
      <c r="A37" s="44"/>
      <c r="B37" s="45"/>
      <c r="C37" s="45"/>
      <c r="D37" s="45"/>
      <c r="E37" s="45"/>
      <c r="F37" s="45"/>
      <c r="G37" s="45"/>
      <c r="H37" s="45"/>
      <c r="I37" s="45"/>
    </row>
    <row r="38" spans="1:9" s="53" customFormat="1" ht="16.5" customHeight="1">
      <c r="A38" s="52"/>
      <c r="B38" s="44" t="s">
        <v>198</v>
      </c>
      <c r="C38" s="44"/>
      <c r="D38" s="44"/>
      <c r="E38" s="483"/>
      <c r="F38" s="483"/>
      <c r="G38" s="483"/>
      <c r="H38" s="352" t="s">
        <v>230</v>
      </c>
      <c r="I38" s="24"/>
    </row>
    <row r="39" spans="1:9" ht="6" customHeight="1">
      <c r="A39" s="44"/>
      <c r="B39" s="44"/>
      <c r="C39" s="44"/>
      <c r="D39" s="44"/>
      <c r="E39" s="45"/>
      <c r="F39" s="45"/>
      <c r="G39" s="44"/>
      <c r="H39" s="45"/>
      <c r="I39" s="44"/>
    </row>
    <row r="40" spans="1:9" s="48" customFormat="1" ht="3" hidden="1" customHeight="1">
      <c r="A40" s="45"/>
      <c r="B40" s="303"/>
      <c r="C40" s="303"/>
      <c r="D40" s="46"/>
      <c r="E40" s="47"/>
      <c r="F40" s="46"/>
      <c r="G40" s="47"/>
      <c r="H40" s="46"/>
      <c r="I40" s="47"/>
    </row>
    <row r="41" spans="1:9" s="48" customFormat="1" ht="16.5" customHeight="1">
      <c r="A41" s="45"/>
      <c r="B41" s="303"/>
      <c r="C41" s="303"/>
      <c r="D41" s="295" t="s">
        <v>199</v>
      </c>
      <c r="E41" s="55"/>
      <c r="F41" s="484" t="s">
        <v>200</v>
      </c>
      <c r="G41" s="462"/>
      <c r="H41" s="462"/>
      <c r="I41" s="462"/>
    </row>
    <row r="42" spans="1:9" s="48" customFormat="1" ht="6" customHeight="1">
      <c r="A42" s="45"/>
      <c r="B42" s="303"/>
      <c r="C42" s="303"/>
      <c r="D42" s="295"/>
      <c r="E42" s="47"/>
      <c r="F42" s="46"/>
      <c r="G42" s="47"/>
      <c r="H42" s="46"/>
      <c r="I42" s="47"/>
    </row>
    <row r="43" spans="1:9" ht="18" customHeight="1">
      <c r="A43" s="44"/>
      <c r="B43" s="482" t="s">
        <v>232</v>
      </c>
      <c r="C43" s="482"/>
      <c r="D43" s="482"/>
      <c r="E43" s="462" t="s">
        <v>201</v>
      </c>
      <c r="F43" s="462"/>
      <c r="G43" s="462"/>
      <c r="H43" s="351" t="s">
        <v>233</v>
      </c>
      <c r="I43" s="55" t="s">
        <v>234</v>
      </c>
    </row>
    <row r="44" spans="1:9" ht="7.5" customHeight="1">
      <c r="A44" s="44"/>
      <c r="B44" s="15"/>
      <c r="C44" s="15"/>
      <c r="D44" s="15"/>
      <c r="E44" s="15"/>
      <c r="F44" s="15"/>
      <c r="G44" s="15"/>
      <c r="H44" s="15"/>
      <c r="I44" s="15"/>
    </row>
    <row r="45" spans="1:9" s="48" customFormat="1" ht="4.5" customHeight="1">
      <c r="A45" s="45"/>
      <c r="B45" s="296"/>
      <c r="C45" s="296"/>
      <c r="D45" s="296"/>
      <c r="E45" s="485"/>
      <c r="F45" s="485"/>
      <c r="G45" s="485"/>
      <c r="H45" s="478"/>
      <c r="I45" s="478"/>
    </row>
    <row r="46" spans="1:9" ht="15.75" customHeight="1">
      <c r="A46" s="44"/>
      <c r="B46" s="45" t="s">
        <v>15</v>
      </c>
      <c r="C46" s="491" t="s">
        <v>202</v>
      </c>
      <c r="D46" s="491"/>
      <c r="E46" s="487" t="s">
        <v>23</v>
      </c>
      <c r="F46" s="492" t="s">
        <v>210</v>
      </c>
      <c r="G46" s="492"/>
      <c r="H46" s="492"/>
      <c r="I46" s="492"/>
    </row>
    <row r="47" spans="1:9" s="48" customFormat="1" ht="5.25" customHeight="1">
      <c r="A47" s="45"/>
      <c r="B47" s="45"/>
      <c r="C47" s="491"/>
      <c r="D47" s="491"/>
      <c r="E47" s="487"/>
      <c r="F47" s="304"/>
      <c r="G47" s="304"/>
      <c r="H47" s="304"/>
      <c r="I47" s="304"/>
    </row>
    <row r="48" spans="1:9">
      <c r="A48" s="44"/>
      <c r="B48" s="308"/>
      <c r="C48" s="491"/>
      <c r="D48" s="491"/>
      <c r="E48" s="487"/>
      <c r="F48" s="492" t="s">
        <v>211</v>
      </c>
      <c r="G48" s="492"/>
      <c r="H48" s="492"/>
      <c r="I48" s="492"/>
    </row>
    <row r="49" spans="1:9" s="48" customFormat="1" ht="6.75" customHeight="1">
      <c r="A49" s="45"/>
      <c r="B49" s="464" t="s">
        <v>20</v>
      </c>
      <c r="C49" s="491"/>
      <c r="D49" s="491"/>
      <c r="E49" s="45"/>
      <c r="F49" s="45"/>
      <c r="G49" s="45"/>
      <c r="H49" s="45"/>
      <c r="I49" s="45"/>
    </row>
    <row r="50" spans="1:9">
      <c r="A50" s="44"/>
      <c r="B50" s="464"/>
      <c r="C50" s="491"/>
      <c r="D50" s="491"/>
      <c r="E50" s="485" t="s">
        <v>203</v>
      </c>
      <c r="F50" s="485"/>
      <c r="G50" s="485"/>
      <c r="H50" s="485"/>
      <c r="I50" s="298" t="s">
        <v>16</v>
      </c>
    </row>
    <row r="51" spans="1:9" s="48" customFormat="1" ht="4.5" customHeight="1">
      <c r="A51" s="45"/>
      <c r="B51" s="464"/>
      <c r="C51" s="491"/>
      <c r="D51" s="491"/>
      <c r="E51" s="31"/>
      <c r="F51" s="45"/>
      <c r="G51" s="45"/>
      <c r="H51" s="45"/>
      <c r="I51" s="45"/>
    </row>
    <row r="52" spans="1:9" s="48" customFormat="1" ht="6" customHeight="1">
      <c r="A52" s="45"/>
      <c r="B52" s="45"/>
      <c r="C52" s="491"/>
      <c r="D52" s="491"/>
      <c r="E52" s="45"/>
      <c r="F52" s="460"/>
      <c r="G52" s="460"/>
      <c r="H52" s="460"/>
      <c r="I52" s="45"/>
    </row>
    <row r="53" spans="1:9" ht="14.25" customHeight="1">
      <c r="A53" s="44"/>
      <c r="B53" s="45"/>
      <c r="C53" s="491"/>
      <c r="D53" s="491"/>
      <c r="E53" s="493" t="s">
        <v>340</v>
      </c>
      <c r="F53" s="493"/>
      <c r="G53" s="493"/>
      <c r="H53" s="493"/>
      <c r="I53" s="309"/>
    </row>
    <row r="54" spans="1:9" s="48" customFormat="1" ht="7.8" customHeight="1">
      <c r="A54" s="45"/>
      <c r="B54" s="47"/>
      <c r="C54" s="310"/>
      <c r="D54" s="310"/>
      <c r="E54" s="310"/>
      <c r="F54" s="461" t="s">
        <v>436</v>
      </c>
      <c r="G54" s="461"/>
      <c r="H54" s="461"/>
      <c r="I54" s="47"/>
    </row>
    <row r="55" spans="1:9" s="48" customFormat="1" ht="10.5" customHeight="1">
      <c r="A55" s="45"/>
      <c r="B55" s="47"/>
      <c r="C55" s="47"/>
      <c r="D55" s="47"/>
      <c r="E55" s="47"/>
      <c r="F55" s="488" t="s">
        <v>212</v>
      </c>
      <c r="G55" s="488"/>
      <c r="H55" s="488"/>
      <c r="I55" s="312" t="s">
        <v>205</v>
      </c>
    </row>
    <row r="56" spans="1:9" s="48" customFormat="1" ht="12" customHeight="1">
      <c r="A56" s="54"/>
      <c r="B56" s="462" t="s">
        <v>20</v>
      </c>
      <c r="C56" s="489" t="s">
        <v>204</v>
      </c>
      <c r="D56" s="489"/>
      <c r="E56" s="47"/>
      <c r="F56" s="490"/>
      <c r="G56" s="490"/>
      <c r="H56" s="490"/>
      <c r="I56" s="301"/>
    </row>
    <row r="57" spans="1:9" ht="5.25" customHeight="1">
      <c r="A57" s="44"/>
      <c r="B57" s="462"/>
      <c r="C57" s="489"/>
      <c r="D57" s="489"/>
      <c r="E57" s="47"/>
      <c r="F57" s="47"/>
      <c r="G57" s="48"/>
      <c r="H57" s="47"/>
      <c r="I57" s="34"/>
    </row>
    <row r="58" spans="1:9" s="48" customFormat="1" ht="10.5" customHeight="1">
      <c r="A58" s="45"/>
      <c r="B58" s="462"/>
      <c r="C58" s="489"/>
      <c r="D58" s="489"/>
      <c r="E58" s="290"/>
      <c r="F58" s="490"/>
      <c r="G58" s="490"/>
      <c r="H58" s="490"/>
      <c r="I58" s="301"/>
    </row>
    <row r="59" spans="1:9" ht="1.5" customHeight="1">
      <c r="A59" s="44"/>
      <c r="B59" s="290"/>
      <c r="C59" s="290"/>
      <c r="D59" s="290"/>
      <c r="E59" s="290"/>
      <c r="F59" s="290"/>
      <c r="G59" s="48"/>
      <c r="H59" s="33"/>
      <c r="I59" s="33"/>
    </row>
    <row r="60" spans="1:9">
      <c r="A60" s="44"/>
      <c r="B60" s="486" t="s">
        <v>237</v>
      </c>
      <c r="C60" s="486"/>
      <c r="D60" s="486"/>
      <c r="E60" s="54"/>
      <c r="F60" s="492" t="s">
        <v>231</v>
      </c>
      <c r="G60" s="492"/>
      <c r="H60" s="492"/>
      <c r="I60" s="492"/>
    </row>
    <row r="61" spans="1:9" s="48" customFormat="1" ht="1.5" customHeight="1">
      <c r="A61" s="45"/>
      <c r="B61" s="45"/>
      <c r="C61" s="45"/>
      <c r="D61" s="45"/>
      <c r="E61" s="45"/>
      <c r="F61" s="352"/>
      <c r="G61" s="352"/>
      <c r="H61" s="352"/>
      <c r="I61" s="352"/>
    </row>
    <row r="62" spans="1:9" ht="12.75" customHeight="1">
      <c r="A62" s="49"/>
      <c r="B62" s="353" t="s">
        <v>235</v>
      </c>
      <c r="C62" s="311"/>
      <c r="D62" s="311"/>
      <c r="E62" s="311"/>
      <c r="F62" s="462" t="s">
        <v>236</v>
      </c>
      <c r="G62" s="462"/>
      <c r="H62" s="462"/>
      <c r="I62" s="462"/>
    </row>
    <row r="63" spans="1:9" ht="0.75" customHeight="1">
      <c r="A63" s="44"/>
      <c r="B63" s="45"/>
      <c r="C63" s="48"/>
      <c r="D63" s="48"/>
      <c r="E63" s="48"/>
      <c r="F63" s="48"/>
      <c r="G63" s="48"/>
      <c r="H63" s="48"/>
      <c r="I63" s="48"/>
    </row>
    <row r="64" spans="1:9">
      <c r="A64" s="44"/>
      <c r="B64" s="486" t="s">
        <v>206</v>
      </c>
      <c r="C64" s="486"/>
      <c r="D64" s="486"/>
      <c r="E64" s="54"/>
      <c r="F64" s="464"/>
      <c r="G64" s="464"/>
      <c r="H64" s="464"/>
      <c r="I64" s="464"/>
    </row>
    <row r="65" spans="1:9" s="48" customFormat="1" ht="1.5" customHeight="1">
      <c r="A65" s="45"/>
      <c r="B65" s="45"/>
      <c r="C65" s="45"/>
      <c r="D65" s="45"/>
      <c r="E65" s="45"/>
      <c r="F65" s="50"/>
      <c r="G65" s="50"/>
      <c r="H65" s="50"/>
      <c r="I65" s="50"/>
    </row>
    <row r="66" spans="1:9">
      <c r="A66" s="44"/>
      <c r="B66" s="486" t="s">
        <v>207</v>
      </c>
      <c r="C66" s="486"/>
      <c r="D66" s="486"/>
      <c r="E66" s="486"/>
      <c r="F66" s="494"/>
      <c r="G66" s="494"/>
      <c r="H66" s="494"/>
      <c r="I66" s="494"/>
    </row>
    <row r="67" spans="1:9" ht="3" customHeight="1">
      <c r="A67" s="44"/>
      <c r="B67" s="338"/>
      <c r="C67" s="338"/>
      <c r="D67" s="338"/>
      <c r="E67" s="338"/>
      <c r="F67" s="339"/>
      <c r="G67" s="339"/>
      <c r="H67" s="339"/>
      <c r="I67" s="339"/>
    </row>
    <row r="68" spans="1:9" ht="13.5" customHeight="1">
      <c r="B68" s="45" t="s">
        <v>224</v>
      </c>
      <c r="C68" s="48"/>
      <c r="D68" s="48"/>
      <c r="E68" s="48"/>
      <c r="F68" s="473" t="s">
        <v>225</v>
      </c>
      <c r="G68" s="473"/>
      <c r="H68" s="473"/>
      <c r="I68" s="473"/>
    </row>
    <row r="69" spans="1:9" s="48" customFormat="1" ht="5.25" customHeight="1"/>
    <row r="70" spans="1:9">
      <c r="B70" s="48" t="s">
        <v>17</v>
      </c>
      <c r="C70" s="48"/>
      <c r="D70" s="48"/>
      <c r="E70" s="495" t="s">
        <v>208</v>
      </c>
      <c r="F70" s="495"/>
      <c r="G70" s="495"/>
      <c r="H70" s="495"/>
      <c r="I70" s="495"/>
    </row>
    <row r="71" spans="1:9" ht="4.5" customHeight="1">
      <c r="B71" s="48"/>
      <c r="C71" s="48"/>
      <c r="D71" s="48"/>
      <c r="E71" s="48"/>
      <c r="F71" s="48"/>
      <c r="G71" s="48"/>
      <c r="H71" s="48"/>
      <c r="I71" s="48"/>
    </row>
    <row r="72" spans="1:9" ht="14.25" customHeight="1">
      <c r="B72" s="496" t="s">
        <v>18</v>
      </c>
      <c r="C72" s="496"/>
      <c r="D72" s="496"/>
      <c r="E72" s="496"/>
      <c r="F72" s="496"/>
      <c r="G72" s="496"/>
      <c r="H72" s="496"/>
      <c r="I72" s="496"/>
    </row>
    <row r="73" spans="1:9" ht="17.25" customHeight="1"/>
  </sheetData>
  <mergeCells count="58">
    <mergeCell ref="F68:I68"/>
    <mergeCell ref="B66:E66"/>
    <mergeCell ref="F66:I66"/>
    <mergeCell ref="E70:I70"/>
    <mergeCell ref="B72:I72"/>
    <mergeCell ref="B64:D64"/>
    <mergeCell ref="E46:E48"/>
    <mergeCell ref="F55:H55"/>
    <mergeCell ref="B56:B58"/>
    <mergeCell ref="C56:D58"/>
    <mergeCell ref="F56:H56"/>
    <mergeCell ref="F58:H58"/>
    <mergeCell ref="F64:I64"/>
    <mergeCell ref="C46:D53"/>
    <mergeCell ref="F46:I46"/>
    <mergeCell ref="F48:I48"/>
    <mergeCell ref="B49:B51"/>
    <mergeCell ref="E50:H50"/>
    <mergeCell ref="E53:H53"/>
    <mergeCell ref="B60:D60"/>
    <mergeCell ref="F60:I60"/>
    <mergeCell ref="E36:I36"/>
    <mergeCell ref="B43:D43"/>
    <mergeCell ref="E43:G43"/>
    <mergeCell ref="H45:I45"/>
    <mergeCell ref="E38:G38"/>
    <mergeCell ref="F41:I41"/>
    <mergeCell ref="E45:G45"/>
    <mergeCell ref="E33:G33"/>
    <mergeCell ref="D2:G4"/>
    <mergeCell ref="A3:C3"/>
    <mergeCell ref="A4:C4"/>
    <mergeCell ref="D5:G5"/>
    <mergeCell ref="B10:I10"/>
    <mergeCell ref="H33:I33"/>
    <mergeCell ref="B24:C24"/>
    <mergeCell ref="D24:I24"/>
    <mergeCell ref="B28:C28"/>
    <mergeCell ref="E28:G28"/>
    <mergeCell ref="H28:I28"/>
    <mergeCell ref="E30:F30"/>
    <mergeCell ref="G30:I30"/>
    <mergeCell ref="F54:H54"/>
    <mergeCell ref="F62:I62"/>
    <mergeCell ref="B12:D12"/>
    <mergeCell ref="E12:I12"/>
    <mergeCell ref="D15:I15"/>
    <mergeCell ref="D17:E17"/>
    <mergeCell ref="G17:I17"/>
    <mergeCell ref="B19:C19"/>
    <mergeCell ref="D19:E19"/>
    <mergeCell ref="G19:I19"/>
    <mergeCell ref="B34:D34"/>
    <mergeCell ref="E22:F22"/>
    <mergeCell ref="B23:I23"/>
    <mergeCell ref="B26:C26"/>
    <mergeCell ref="D26:F26"/>
    <mergeCell ref="B31:I31"/>
  </mergeCells>
  <dataValidations count="12">
    <dataValidation type="list" showInputMessage="1" showErrorMessage="1" sqref="B56:B58 E33:G33 E30:F30 I50 B49:B51">
      <formula1>"OUI,NON"</formula1>
    </dataValidation>
    <dataValidation type="list" showInputMessage="1" showErrorMessage="1" sqref="I53">
      <formula1>"BLANC,NOIR,CHOCOLAT, CAPPUCCINO,ROSE (fille),DECOR BOHEME (+20€)"</formula1>
    </dataValidation>
    <dataValidation type="list" showInputMessage="1" showErrorMessage="1" sqref="E43:G43">
      <formula1>"ALLAITEMENT,BIBERON"</formula1>
    </dataValidation>
    <dataValidation type="list" allowBlank="1" showInputMessage="1" showErrorMessage="1" sqref="I43">
      <formula1>"OUI,NON,NE SAIT PAS"</formula1>
    </dataValidation>
    <dataValidation type="list" showInputMessage="1" showErrorMessage="1" sqref="D28">
      <formula1>"VIREMENT,PAYPAL(entre proches),CHEQUE"</formula1>
    </dataValidation>
    <dataValidation type="list" showInputMessage="1" showErrorMessage="1" sqref="H28:I28">
      <formula1>"CHEQUE,VIREMENT,PAYPAL (entre proches),ESPECES"</formula1>
    </dataValidation>
    <dataValidation type="list" showInputMessage="1" showErrorMessage="1" sqref="G22">
      <formula1>"10,20,30"</formula1>
    </dataValidation>
    <dataValidation type="list" showInputMessage="1" showErrorMessage="1" sqref="H22">
      <formula1>"ESSENTIEL,SIGNATURE,PRESTIGE"</formula1>
    </dataValidation>
    <dataValidation type="list" showInputMessage="1" showErrorMessage="1" sqref="I22">
      <formula1>"250€,300€,350€"</formula1>
    </dataValidation>
    <dataValidation type="list" allowBlank="1" showInputMessage="1" showErrorMessage="1" sqref="D22">
      <formula1>"NAISSANCE, NAISSANCE FAIRE PART"</formula1>
    </dataValidation>
    <dataValidation type="list" allowBlank="1" showInputMessage="1" showErrorMessage="1" sqref="I38">
      <formula1>"FILLE,GARCON,SURPRISE"</formula1>
    </dataValidation>
    <dataValidation type="list" allowBlank="1" showInputMessage="1" showErrorMessage="1" sqref="D24:I24">
      <formula1>"OUI COFFRET 90€, OUI ALBUM 100€, NON"</formula1>
    </dataValidation>
  </dataValidations>
  <pageMargins left="0.23622047244094491" right="0.23622047244094491" top="0.19685039370078741" bottom="0.19685039370078741"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66CC"/>
  </sheetPr>
  <dimension ref="A1:I77"/>
  <sheetViews>
    <sheetView showGridLines="0" showRuler="0" view="pageLayout" zoomScaleSheetLayoutView="100" workbookViewId="0">
      <selection activeCell="D76" sqref="A1:I77"/>
    </sheetView>
  </sheetViews>
  <sheetFormatPr baseColWidth="10" defaultColWidth="11.44140625" defaultRowHeight="14.4"/>
  <cols>
    <col min="1" max="1" width="1.6640625" style="42" customWidth="1"/>
    <col min="2" max="3" width="11.44140625" style="42"/>
    <col min="4" max="4" width="18.33203125" style="42" customWidth="1"/>
    <col min="5" max="5" width="5.33203125" style="42" customWidth="1"/>
    <col min="6" max="6" width="15.44140625" style="42" customWidth="1"/>
    <col min="7" max="7" width="6.5546875" style="42" customWidth="1"/>
    <col min="8" max="8" width="15.5546875" style="42" customWidth="1"/>
    <col min="9" max="9" width="7.44140625" style="42" customWidth="1"/>
    <col min="10" max="16384" width="11.44140625" style="42"/>
  </cols>
  <sheetData>
    <row r="1" spans="1:9" ht="4.5" customHeight="1"/>
    <row r="2" spans="1:9" ht="15" customHeight="1">
      <c r="D2" s="474"/>
      <c r="E2" s="474"/>
      <c r="F2" s="474"/>
      <c r="G2" s="474"/>
    </row>
    <row r="3" spans="1:9" ht="15.75" customHeight="1">
      <c r="A3" s="475"/>
      <c r="B3" s="475"/>
      <c r="C3" s="475"/>
      <c r="D3" s="474"/>
      <c r="E3" s="474"/>
      <c r="F3" s="474"/>
      <c r="G3" s="474"/>
      <c r="H3" s="372" t="s">
        <v>192</v>
      </c>
      <c r="I3" s="373"/>
    </row>
    <row r="4" spans="1:9" ht="15" customHeight="1">
      <c r="A4" s="475"/>
      <c r="B4" s="475"/>
      <c r="C4" s="475"/>
      <c r="D4" s="474"/>
      <c r="E4" s="474"/>
      <c r="F4" s="474"/>
      <c r="G4" s="474"/>
      <c r="H4" s="372" t="s">
        <v>240</v>
      </c>
      <c r="I4" s="373"/>
    </row>
    <row r="5" spans="1:9">
      <c r="D5" s="476"/>
      <c r="E5" s="476"/>
      <c r="F5" s="476"/>
      <c r="G5" s="476"/>
    </row>
    <row r="6" spans="1:9" ht="6.75" customHeight="1">
      <c r="B6" s="43"/>
      <c r="C6" s="43"/>
      <c r="D6" s="43"/>
      <c r="E6" s="43"/>
      <c r="F6" s="43"/>
      <c r="G6" s="43"/>
      <c r="H6" s="43"/>
      <c r="I6" s="43"/>
    </row>
    <row r="7" spans="1:9" ht="2.25" customHeight="1"/>
    <row r="8" spans="1:9" ht="3" customHeight="1"/>
    <row r="9" spans="1:9" ht="2.25" customHeight="1"/>
    <row r="10" spans="1:9" ht="17.25" customHeight="1">
      <c r="A10" s="44"/>
      <c r="B10" s="463" t="s">
        <v>194</v>
      </c>
      <c r="C10" s="463"/>
      <c r="D10" s="463"/>
      <c r="E10" s="464">
        <f>NAISSANCE!E12</f>
        <v>0</v>
      </c>
      <c r="F10" s="464"/>
      <c r="G10" s="464"/>
      <c r="H10" s="464"/>
      <c r="I10" s="464"/>
    </row>
    <row r="11" spans="1:9" s="48" customFormat="1" ht="3.75" customHeight="1">
      <c r="A11" s="45"/>
      <c r="B11" s="362"/>
      <c r="C11" s="362"/>
      <c r="D11" s="46"/>
      <c r="E11" s="47"/>
      <c r="F11" s="46"/>
      <c r="G11" s="47"/>
      <c r="H11" s="46"/>
      <c r="I11" s="47"/>
    </row>
    <row r="12" spans="1:9" s="48" customFormat="1" ht="4.5" customHeight="1">
      <c r="A12" s="45"/>
      <c r="B12" s="362"/>
      <c r="C12" s="362"/>
      <c r="D12" s="46"/>
      <c r="E12" s="47"/>
      <c r="F12" s="46"/>
      <c r="G12" s="47"/>
      <c r="H12" s="46"/>
      <c r="I12" s="47"/>
    </row>
    <row r="13" spans="1:9" s="43" customFormat="1" ht="3" customHeight="1">
      <c r="A13" s="49"/>
      <c r="B13" s="47"/>
      <c r="C13" s="47"/>
      <c r="D13" s="359"/>
      <c r="E13" s="47"/>
      <c r="F13" s="359"/>
      <c r="G13" s="359"/>
      <c r="H13" s="47"/>
      <c r="I13" s="47"/>
    </row>
    <row r="14" spans="1:9">
      <c r="A14" s="44"/>
      <c r="B14" s="49" t="s">
        <v>1</v>
      </c>
      <c r="C14" s="49"/>
      <c r="D14" s="355" t="s">
        <v>74</v>
      </c>
      <c r="E14" s="468" t="s">
        <v>6</v>
      </c>
      <c r="F14" s="469"/>
      <c r="G14" s="360">
        <f>NAISSANCE!G22</f>
        <v>20</v>
      </c>
      <c r="H14" s="301" t="str">
        <f>NAISSANCE!H22</f>
        <v>SIGNATURE</v>
      </c>
      <c r="I14" s="13">
        <f>NAISSANCE!I22</f>
        <v>300</v>
      </c>
    </row>
    <row r="15" spans="1:9" ht="6" customHeight="1">
      <c r="A15" s="44"/>
      <c r="B15" s="470"/>
      <c r="C15" s="470"/>
      <c r="D15" s="470"/>
      <c r="E15" s="470"/>
      <c r="F15" s="470"/>
      <c r="G15" s="470"/>
      <c r="H15" s="470"/>
      <c r="I15" s="470"/>
    </row>
    <row r="16" spans="1:9" ht="15.75" customHeight="1">
      <c r="A16" s="44"/>
      <c r="B16" s="463" t="s">
        <v>226</v>
      </c>
      <c r="C16" s="463"/>
      <c r="D16" s="471" t="str">
        <f>NAISSANCE!D24</f>
        <v>OUI COFFRET 90€ / OUI ALBUM 100€ / NON</v>
      </c>
      <c r="E16" s="471"/>
      <c r="F16" s="471"/>
      <c r="G16" s="510" t="s">
        <v>241</v>
      </c>
      <c r="H16" s="510"/>
      <c r="I16" s="378" t="str">
        <f>NAISSANCE!E33</f>
        <v>OUI /NON</v>
      </c>
    </row>
    <row r="17" spans="1:9" ht="5.25" customHeight="1">
      <c r="A17" s="44"/>
      <c r="B17" s="358"/>
      <c r="C17" s="358"/>
      <c r="D17" s="358"/>
      <c r="E17" s="358"/>
      <c r="F17" s="358"/>
      <c r="G17" s="358"/>
      <c r="H17" s="358"/>
      <c r="I17" s="358"/>
    </row>
    <row r="18" spans="1:9" ht="15.75" customHeight="1">
      <c r="A18" s="44"/>
      <c r="B18" s="463" t="s">
        <v>8</v>
      </c>
      <c r="C18" s="463"/>
      <c r="D18" s="471">
        <f>NAISSANCE!D26</f>
        <v>0</v>
      </c>
      <c r="E18" s="471"/>
      <c r="F18" s="374" t="s">
        <v>195</v>
      </c>
      <c r="G18" s="464">
        <f>NAISSANCE!H26</f>
        <v>0</v>
      </c>
      <c r="H18" s="464"/>
      <c r="I18" s="363"/>
    </row>
    <row r="19" spans="1:9" ht="5.25" customHeight="1">
      <c r="A19" s="44"/>
      <c r="B19" s="358"/>
      <c r="C19" s="358"/>
      <c r="D19" s="358"/>
      <c r="E19" s="358"/>
      <c r="F19" s="358"/>
      <c r="G19" s="358"/>
      <c r="H19" s="358"/>
      <c r="I19" s="358"/>
    </row>
    <row r="20" spans="1:9" s="48" customFormat="1" ht="15" customHeight="1">
      <c r="A20" s="45"/>
      <c r="B20" s="478" t="s">
        <v>7</v>
      </c>
      <c r="C20" s="478"/>
      <c r="D20" s="361" t="str">
        <f>NAISSANCE!D28</f>
        <v>chèque/virement ou paypal (entre proche)</v>
      </c>
      <c r="E20" s="478" t="s">
        <v>19</v>
      </c>
      <c r="F20" s="478"/>
      <c r="G20" s="478"/>
      <c r="H20" s="479" t="str">
        <f>NAISSANCE!H28</f>
        <v>chèque/virement ou paypal/espèces</v>
      </c>
      <c r="I20" s="479"/>
    </row>
    <row r="21" spans="1:9" s="48" customFormat="1" ht="3.75" customHeight="1">
      <c r="A21" s="45"/>
      <c r="B21" s="359"/>
      <c r="C21" s="359"/>
      <c r="D21" s="56"/>
      <c r="E21" s="56"/>
      <c r="F21" s="56"/>
      <c r="G21" s="359"/>
      <c r="H21" s="362"/>
      <c r="I21" s="362"/>
    </row>
    <row r="22" spans="1:9" s="48" customFormat="1" ht="17.25" customHeight="1">
      <c r="A22" s="45"/>
      <c r="B22" s="47" t="s">
        <v>9</v>
      </c>
      <c r="C22" s="47"/>
      <c r="D22" s="56"/>
      <c r="E22" s="480" t="str">
        <f>NAISSANCE!E30</f>
        <v>OUI/NON</v>
      </c>
      <c r="F22" s="480"/>
      <c r="G22" s="371"/>
      <c r="H22" s="371"/>
      <c r="I22" s="371"/>
    </row>
    <row r="23" spans="1:9" s="48" customFormat="1" ht="7.5" customHeight="1">
      <c r="A23" s="45"/>
      <c r="B23" s="363"/>
      <c r="C23" s="363"/>
      <c r="D23" s="363"/>
      <c r="E23" s="45"/>
      <c r="F23" s="45"/>
      <c r="G23" s="45"/>
      <c r="H23" s="45"/>
      <c r="I23" s="307"/>
    </row>
    <row r="24" spans="1:9" ht="15" customHeight="1">
      <c r="A24" s="44"/>
      <c r="B24" s="44" t="s">
        <v>209</v>
      </c>
      <c r="C24" s="44"/>
      <c r="D24" s="45"/>
      <c r="E24" s="464">
        <f>NAISSANCE!E36</f>
        <v>0</v>
      </c>
      <c r="F24" s="464"/>
      <c r="G24" s="464"/>
      <c r="H24" s="464"/>
      <c r="I24" s="464"/>
    </row>
    <row r="25" spans="1:9" ht="7.5" customHeight="1">
      <c r="A25" s="44"/>
      <c r="B25" s="45"/>
      <c r="C25" s="45"/>
      <c r="D25" s="45"/>
      <c r="E25" s="45"/>
      <c r="F25" s="45"/>
      <c r="G25" s="45"/>
      <c r="H25" s="45"/>
      <c r="I25" s="45"/>
    </row>
    <row r="26" spans="1:9" s="53" customFormat="1" ht="16.5" customHeight="1">
      <c r="A26" s="52"/>
      <c r="B26" s="44" t="s">
        <v>198</v>
      </c>
      <c r="C26" s="44"/>
      <c r="D26" s="44"/>
      <c r="E26" s="483">
        <f>NAISSANCE!E38</f>
        <v>0</v>
      </c>
      <c r="F26" s="483"/>
      <c r="G26" s="483"/>
      <c r="H26" s="363" t="s">
        <v>230</v>
      </c>
      <c r="I26" s="24">
        <f>NAISSANCE!I38</f>
        <v>0</v>
      </c>
    </row>
    <row r="27" spans="1:9" ht="6" customHeight="1">
      <c r="A27" s="44"/>
      <c r="B27" s="44"/>
      <c r="C27" s="44"/>
      <c r="D27" s="44"/>
      <c r="E27" s="45"/>
      <c r="F27" s="45"/>
      <c r="G27" s="44"/>
      <c r="H27" s="45"/>
      <c r="I27" s="44"/>
    </row>
    <row r="28" spans="1:9" s="48" customFormat="1" ht="3" hidden="1" customHeight="1">
      <c r="A28" s="45"/>
      <c r="B28" s="362"/>
      <c r="C28" s="362"/>
      <c r="D28" s="46"/>
      <c r="E28" s="47"/>
      <c r="F28" s="46"/>
      <c r="G28" s="47"/>
      <c r="H28" s="46"/>
      <c r="I28" s="47"/>
    </row>
    <row r="29" spans="1:9" s="48" customFormat="1" ht="16.5" customHeight="1">
      <c r="A29" s="45"/>
      <c r="B29" s="362"/>
      <c r="C29" s="362"/>
      <c r="D29" s="359" t="s">
        <v>199</v>
      </c>
      <c r="E29" s="55">
        <f>NAISSANCE!E41</f>
        <v>0</v>
      </c>
      <c r="F29" s="484" t="str">
        <f>NAISSANCE!F41</f>
        <v>si plusieurs: donner les prénoms</v>
      </c>
      <c r="G29" s="462"/>
      <c r="H29" s="462"/>
      <c r="I29" s="462"/>
    </row>
    <row r="30" spans="1:9" s="48" customFormat="1" ht="6" customHeight="1">
      <c r="A30" s="45"/>
      <c r="B30" s="362"/>
      <c r="C30" s="362"/>
      <c r="D30" s="359"/>
      <c r="E30" s="47"/>
      <c r="F30" s="46"/>
      <c r="G30" s="47"/>
      <c r="H30" s="46"/>
      <c r="I30" s="47"/>
    </row>
    <row r="31" spans="1:9" ht="18" customHeight="1">
      <c r="A31" s="44"/>
      <c r="B31" s="482" t="s">
        <v>232</v>
      </c>
      <c r="C31" s="482"/>
      <c r="D31" s="482"/>
      <c r="E31" s="462" t="str">
        <f>NAISSANCE!E43</f>
        <v>ALLAITEMENT / BIBERON</v>
      </c>
      <c r="F31" s="462"/>
      <c r="G31" s="462"/>
      <c r="H31" s="359" t="s">
        <v>233</v>
      </c>
      <c r="I31" s="55" t="str">
        <f>NAISSANCE!I43</f>
        <v>O/N/NSP</v>
      </c>
    </row>
    <row r="32" spans="1:9" ht="7.5" customHeight="1">
      <c r="A32" s="44"/>
      <c r="B32" s="15"/>
      <c r="C32" s="15"/>
      <c r="D32" s="15"/>
      <c r="E32" s="15"/>
      <c r="F32" s="15"/>
      <c r="G32" s="15"/>
      <c r="H32" s="15"/>
      <c r="I32" s="15"/>
    </row>
    <row r="33" spans="1:9" s="48" customFormat="1" ht="4.5" customHeight="1">
      <c r="A33" s="45"/>
      <c r="B33" s="356"/>
      <c r="C33" s="356"/>
      <c r="D33" s="356"/>
      <c r="E33" s="485"/>
      <c r="F33" s="485"/>
      <c r="G33" s="485"/>
      <c r="H33" s="478"/>
      <c r="I33" s="478"/>
    </row>
    <row r="34" spans="1:9" ht="15.75" customHeight="1">
      <c r="A34" s="44"/>
      <c r="B34" s="45" t="s">
        <v>15</v>
      </c>
      <c r="C34" s="491" t="s">
        <v>202</v>
      </c>
      <c r="D34" s="491"/>
      <c r="E34" s="487" t="s">
        <v>23</v>
      </c>
      <c r="F34" s="492" t="str">
        <f>NAISSANCE!F46</f>
        <v>nom et prénom du papa</v>
      </c>
      <c r="G34" s="492"/>
      <c r="H34" s="492"/>
      <c r="I34" s="492"/>
    </row>
    <row r="35" spans="1:9" s="48" customFormat="1" ht="5.25" customHeight="1">
      <c r="A35" s="45"/>
      <c r="B35" s="45"/>
      <c r="C35" s="491"/>
      <c r="D35" s="491"/>
      <c r="E35" s="487"/>
      <c r="F35" s="365"/>
      <c r="G35" s="365"/>
      <c r="H35" s="365"/>
      <c r="I35" s="365"/>
    </row>
    <row r="36" spans="1:9">
      <c r="A36" s="44"/>
      <c r="B36" s="308"/>
      <c r="C36" s="491"/>
      <c r="D36" s="491"/>
      <c r="E36" s="487"/>
      <c r="F36" s="492" t="str">
        <f>NAISSANCE!F48</f>
        <v xml:space="preserve"> nom et prénom de la maman</v>
      </c>
      <c r="G36" s="492"/>
      <c r="H36" s="492"/>
      <c r="I36" s="492"/>
    </row>
    <row r="37" spans="1:9" s="48" customFormat="1" ht="6.75" customHeight="1">
      <c r="A37" s="45"/>
      <c r="B37" s="464" t="str">
        <f>NAISSANCE!B49</f>
        <v>OUI / NON</v>
      </c>
      <c r="C37" s="491"/>
      <c r="D37" s="491"/>
      <c r="E37" s="45"/>
      <c r="F37" s="45"/>
      <c r="G37" s="45"/>
      <c r="H37" s="45"/>
      <c r="I37" s="45"/>
    </row>
    <row r="38" spans="1:9">
      <c r="A38" s="44"/>
      <c r="B38" s="464"/>
      <c r="C38" s="491"/>
      <c r="D38" s="491"/>
      <c r="E38" s="485" t="s">
        <v>203</v>
      </c>
      <c r="F38" s="485"/>
      <c r="G38" s="485"/>
      <c r="H38" s="485"/>
      <c r="I38" s="354" t="str">
        <f>NAISSANCE!I50</f>
        <v>O/N</v>
      </c>
    </row>
    <row r="39" spans="1:9" s="48" customFormat="1" ht="4.5" customHeight="1">
      <c r="A39" s="45"/>
      <c r="B39" s="464"/>
      <c r="C39" s="491"/>
      <c r="D39" s="491"/>
      <c r="E39" s="31"/>
      <c r="F39" s="45"/>
      <c r="G39" s="45"/>
      <c r="H39" s="45"/>
      <c r="I39" s="45"/>
    </row>
    <row r="40" spans="1:9" s="48" customFormat="1" ht="6" customHeight="1">
      <c r="A40" s="45"/>
      <c r="B40" s="45"/>
      <c r="C40" s="491"/>
      <c r="D40" s="491"/>
      <c r="E40" s="45"/>
      <c r="F40" s="45"/>
      <c r="G40" s="45"/>
      <c r="I40" s="45"/>
    </row>
    <row r="41" spans="1:9" ht="14.25" customHeight="1">
      <c r="A41" s="44"/>
      <c r="B41" s="45"/>
      <c r="C41" s="491"/>
      <c r="D41" s="491"/>
      <c r="E41" s="509" t="s">
        <v>223</v>
      </c>
      <c r="F41" s="509"/>
      <c r="G41" s="509"/>
      <c r="H41" s="509"/>
      <c r="I41" s="377">
        <f>NAISSANCE!I53</f>
        <v>0</v>
      </c>
    </row>
    <row r="42" spans="1:9" s="48" customFormat="1" ht="4.5" customHeight="1">
      <c r="A42" s="45"/>
      <c r="B42" s="47"/>
      <c r="C42" s="310"/>
      <c r="D42" s="310"/>
      <c r="E42" s="310"/>
      <c r="F42" s="310"/>
      <c r="G42" s="310"/>
      <c r="H42" s="33"/>
      <c r="I42" s="47"/>
    </row>
    <row r="43" spans="1:9" s="48" customFormat="1" ht="10.5" customHeight="1">
      <c r="A43" s="45"/>
      <c r="B43" s="47"/>
      <c r="C43" s="47"/>
      <c r="D43" s="47"/>
      <c r="E43" s="47"/>
      <c r="F43" s="488" t="s">
        <v>212</v>
      </c>
      <c r="G43" s="488"/>
      <c r="H43" s="488"/>
      <c r="I43" s="366" t="s">
        <v>205</v>
      </c>
    </row>
    <row r="44" spans="1:9" s="48" customFormat="1" ht="12" customHeight="1">
      <c r="A44" s="54"/>
      <c r="B44" s="462" t="str">
        <f>NAISSANCE!B56</f>
        <v>OUI / NON</v>
      </c>
      <c r="C44" s="489" t="s">
        <v>204</v>
      </c>
      <c r="D44" s="489"/>
      <c r="E44" s="47"/>
      <c r="F44" s="490">
        <f>NAISSANCE!F56</f>
        <v>0</v>
      </c>
      <c r="G44" s="490"/>
      <c r="H44" s="490"/>
      <c r="I44" s="301">
        <f>NAISSANCE!I56</f>
        <v>0</v>
      </c>
    </row>
    <row r="45" spans="1:9" ht="5.25" customHeight="1">
      <c r="A45" s="44"/>
      <c r="B45" s="462"/>
      <c r="C45" s="489"/>
      <c r="D45" s="489"/>
      <c r="E45" s="47"/>
      <c r="F45" s="47"/>
      <c r="G45" s="48"/>
      <c r="H45" s="47"/>
      <c r="I45" s="34"/>
    </row>
    <row r="46" spans="1:9" s="48" customFormat="1" ht="10.5" customHeight="1">
      <c r="A46" s="45"/>
      <c r="B46" s="462"/>
      <c r="C46" s="489"/>
      <c r="D46" s="489"/>
      <c r="E46" s="290"/>
      <c r="F46" s="490">
        <f>NAISSANCE!F58</f>
        <v>0</v>
      </c>
      <c r="G46" s="490"/>
      <c r="H46" s="490"/>
      <c r="I46" s="301">
        <f>NAISSANCE!I58</f>
        <v>0</v>
      </c>
    </row>
    <row r="47" spans="1:9" ht="1.5" customHeight="1">
      <c r="A47" s="44"/>
      <c r="B47" s="290"/>
      <c r="C47" s="290"/>
      <c r="D47" s="290"/>
      <c r="E47" s="290"/>
      <c r="F47" s="290"/>
      <c r="G47" s="48"/>
      <c r="H47" s="33"/>
      <c r="I47" s="33"/>
    </row>
    <row r="48" spans="1:9">
      <c r="A48" s="44"/>
      <c r="B48" s="486" t="s">
        <v>237</v>
      </c>
      <c r="C48" s="486"/>
      <c r="D48" s="486"/>
      <c r="E48" s="54"/>
      <c r="F48" s="492" t="str">
        <f>NAISSANCE!F60</f>
        <v>ex: si 20 photos :10 photo solo/10 photos famille</v>
      </c>
      <c r="G48" s="492"/>
      <c r="H48" s="492"/>
      <c r="I48" s="492"/>
    </row>
    <row r="49" spans="1:9" s="48" customFormat="1" ht="1.5" customHeight="1">
      <c r="A49" s="45"/>
      <c r="B49" s="45"/>
      <c r="C49" s="45"/>
      <c r="D49" s="45"/>
      <c r="E49" s="45"/>
      <c r="F49" s="363"/>
      <c r="G49" s="363"/>
      <c r="H49" s="363"/>
      <c r="I49" s="363"/>
    </row>
    <row r="50" spans="1:9" ht="12.75" customHeight="1">
      <c r="A50" s="49"/>
      <c r="B50" s="367" t="s">
        <v>235</v>
      </c>
      <c r="C50" s="311"/>
      <c r="D50" s="311"/>
      <c r="E50" s="311"/>
      <c r="F50" s="462" t="str">
        <f>NAISSANCE!F62</f>
        <v>OUI QUELQUES UNES / NON</v>
      </c>
      <c r="G50" s="462"/>
      <c r="H50" s="462"/>
      <c r="I50" s="462"/>
    </row>
    <row r="51" spans="1:9" ht="0.75" customHeight="1">
      <c r="A51" s="44"/>
      <c r="B51" s="45"/>
      <c r="C51" s="48"/>
      <c r="D51" s="48"/>
      <c r="E51" s="48"/>
      <c r="F51" s="48"/>
      <c r="G51" s="48"/>
      <c r="H51" s="48"/>
      <c r="I51" s="48"/>
    </row>
    <row r="52" spans="1:9">
      <c r="A52" s="44"/>
      <c r="B52" s="486" t="s">
        <v>206</v>
      </c>
      <c r="C52" s="486"/>
      <c r="D52" s="486"/>
      <c r="E52" s="54"/>
      <c r="F52" s="464">
        <f>NAISSANCE!F64</f>
        <v>0</v>
      </c>
      <c r="G52" s="464"/>
      <c r="H52" s="464"/>
      <c r="I52" s="464"/>
    </row>
    <row r="53" spans="1:9" s="48" customFormat="1" ht="1.5" customHeight="1">
      <c r="A53" s="45"/>
      <c r="B53" s="45"/>
      <c r="C53" s="45"/>
      <c r="D53" s="45"/>
      <c r="E53" s="45"/>
      <c r="F53" s="363"/>
      <c r="G53" s="363"/>
      <c r="H53" s="363"/>
      <c r="I53" s="363"/>
    </row>
    <row r="54" spans="1:9">
      <c r="A54" s="44"/>
      <c r="B54" s="486" t="s">
        <v>207</v>
      </c>
      <c r="C54" s="486"/>
      <c r="D54" s="486"/>
      <c r="E54" s="486"/>
      <c r="F54" s="494">
        <f>NAISSANCE!F66</f>
        <v>0</v>
      </c>
      <c r="G54" s="494"/>
      <c r="H54" s="494"/>
      <c r="I54" s="494"/>
    </row>
    <row r="55" spans="1:9" ht="3" customHeight="1">
      <c r="A55" s="44"/>
      <c r="B55" s="364"/>
      <c r="C55" s="364"/>
      <c r="D55" s="364"/>
      <c r="E55" s="364"/>
      <c r="F55" s="368"/>
      <c r="G55" s="368"/>
      <c r="H55" s="368"/>
      <c r="I55" s="368"/>
    </row>
    <row r="56" spans="1:9" ht="13.5" customHeight="1">
      <c r="B56" s="45" t="s">
        <v>224</v>
      </c>
      <c r="C56" s="48"/>
      <c r="D56" s="48"/>
      <c r="E56" s="48"/>
      <c r="F56" s="473" t="str">
        <f>NAISSANCE!F68</f>
        <v>OUI  / NON</v>
      </c>
      <c r="G56" s="473"/>
      <c r="H56" s="473"/>
      <c r="I56" s="473"/>
    </row>
    <row r="57" spans="1:9" s="48" customFormat="1" ht="5.25" customHeight="1"/>
    <row r="58" spans="1:9">
      <c r="B58" s="48" t="s">
        <v>17</v>
      </c>
      <c r="C58" s="48"/>
      <c r="D58" s="48"/>
      <c r="E58" s="495" t="str">
        <f>NAISSANCE!E70</f>
        <v>site? Fb? Instagram? Connaissance(nom)?</v>
      </c>
      <c r="F58" s="495"/>
      <c r="G58" s="495"/>
      <c r="H58" s="495"/>
      <c r="I58" s="495"/>
    </row>
    <row r="59" spans="1:9" ht="4.5" customHeight="1">
      <c r="B59" s="48"/>
      <c r="C59" s="48"/>
      <c r="D59" s="48"/>
      <c r="E59" s="48"/>
      <c r="F59" s="48"/>
      <c r="G59" s="48"/>
      <c r="H59" s="48"/>
      <c r="I59" s="48"/>
    </row>
    <row r="60" spans="1:9" ht="14.25" customHeight="1">
      <c r="B60" s="508" t="s">
        <v>193</v>
      </c>
      <c r="C60" s="508"/>
      <c r="D60" s="508"/>
      <c r="E60" s="508"/>
      <c r="F60" s="508"/>
      <c r="G60" s="508"/>
      <c r="H60" s="508"/>
      <c r="I60" s="508"/>
    </row>
    <row r="61" spans="1:9" ht="17.25" customHeight="1">
      <c r="B61" s="508"/>
      <c r="C61" s="508"/>
      <c r="D61" s="508"/>
      <c r="E61" s="508"/>
      <c r="F61" s="508"/>
      <c r="G61" s="508"/>
      <c r="H61" s="508"/>
      <c r="I61" s="508"/>
    </row>
    <row r="62" spans="1:9">
      <c r="B62" s="498" t="s">
        <v>165</v>
      </c>
      <c r="C62" s="293" t="s">
        <v>168</v>
      </c>
      <c r="D62" s="293" t="s">
        <v>167</v>
      </c>
      <c r="E62" s="293" t="s">
        <v>169</v>
      </c>
      <c r="F62" s="293" t="s">
        <v>174</v>
      </c>
      <c r="G62" s="294" t="s">
        <v>51</v>
      </c>
      <c r="H62" s="293" t="s">
        <v>171</v>
      </c>
      <c r="I62" s="293" t="s">
        <v>170</v>
      </c>
    </row>
    <row r="63" spans="1:9">
      <c r="B63" s="499"/>
      <c r="C63" s="292"/>
      <c r="D63" s="375"/>
      <c r="E63" s="375"/>
      <c r="F63" s="292"/>
      <c r="G63" s="292"/>
      <c r="H63" s="292"/>
      <c r="I63" s="375"/>
    </row>
    <row r="64" spans="1:9">
      <c r="B64" s="30"/>
      <c r="C64" s="44"/>
      <c r="D64" s="44"/>
      <c r="E64" s="44"/>
      <c r="F64" s="44"/>
      <c r="G64" s="44"/>
      <c r="H64" s="44"/>
      <c r="I64" s="44"/>
    </row>
    <row r="65" spans="2:9">
      <c r="B65" s="500" t="s">
        <v>172</v>
      </c>
      <c r="C65" s="293" t="s">
        <v>173</v>
      </c>
      <c r="D65" s="293" t="s">
        <v>174</v>
      </c>
      <c r="E65" s="293" t="s">
        <v>175</v>
      </c>
      <c r="F65" s="293" t="s">
        <v>176</v>
      </c>
      <c r="G65" s="293" t="s">
        <v>177</v>
      </c>
      <c r="H65" s="293" t="s">
        <v>178</v>
      </c>
      <c r="I65" s="44"/>
    </row>
    <row r="66" spans="2:9">
      <c r="B66" s="501"/>
      <c r="C66" s="292"/>
      <c r="D66" s="292"/>
      <c r="E66" s="292"/>
      <c r="F66" s="292"/>
      <c r="G66" s="292"/>
      <c r="H66" s="292"/>
      <c r="I66" s="44"/>
    </row>
    <row r="67" spans="2:9">
      <c r="B67" s="30"/>
      <c r="C67" s="44"/>
      <c r="D67" s="44"/>
      <c r="E67" s="502"/>
      <c r="F67" s="502"/>
      <c r="G67" s="502"/>
      <c r="H67" s="502"/>
      <c r="I67" s="502"/>
    </row>
    <row r="68" spans="2:9">
      <c r="B68" s="500" t="s">
        <v>166</v>
      </c>
      <c r="C68" s="293" t="s">
        <v>179</v>
      </c>
      <c r="D68" s="293" t="s">
        <v>180</v>
      </c>
      <c r="E68" s="293" t="s">
        <v>181</v>
      </c>
      <c r="F68" s="293" t="s">
        <v>182</v>
      </c>
      <c r="G68" s="293" t="s">
        <v>183</v>
      </c>
      <c r="H68" s="293" t="s">
        <v>191</v>
      </c>
      <c r="I68" s="293" t="s">
        <v>184</v>
      </c>
    </row>
    <row r="69" spans="2:9">
      <c r="B69" s="503"/>
      <c r="C69" s="292"/>
      <c r="D69" s="292"/>
      <c r="E69" s="292"/>
      <c r="F69" s="292"/>
      <c r="G69" s="292"/>
      <c r="H69" s="292"/>
      <c r="I69" s="292"/>
    </row>
    <row r="70" spans="2:9">
      <c r="B70" s="503"/>
      <c r="C70" s="293" t="s">
        <v>185</v>
      </c>
      <c r="D70" s="293" t="s">
        <v>186</v>
      </c>
      <c r="E70" s="504" t="s">
        <v>187</v>
      </c>
      <c r="F70" s="505"/>
      <c r="G70" s="293" t="s">
        <v>188</v>
      </c>
      <c r="H70" s="293" t="s">
        <v>189</v>
      </c>
      <c r="I70" s="293" t="s">
        <v>190</v>
      </c>
    </row>
    <row r="71" spans="2:9">
      <c r="B71" s="503"/>
      <c r="C71" s="293"/>
      <c r="D71" s="293"/>
      <c r="E71" s="369"/>
      <c r="F71" s="370"/>
      <c r="G71" s="293"/>
      <c r="H71" s="293"/>
      <c r="I71" s="293"/>
    </row>
    <row r="72" spans="2:9">
      <c r="B72" s="501"/>
      <c r="C72" s="291"/>
      <c r="D72" s="291"/>
      <c r="E72" s="506"/>
      <c r="F72" s="507"/>
      <c r="G72" s="291"/>
      <c r="H72" s="291"/>
      <c r="I72" s="291"/>
    </row>
    <row r="73" spans="2:9" ht="6" customHeight="1">
      <c r="B73" s="376"/>
      <c r="C73" s="357"/>
      <c r="D73" s="357"/>
      <c r="E73" s="357"/>
      <c r="F73" s="357"/>
      <c r="G73" s="357"/>
      <c r="H73" s="357"/>
      <c r="I73" s="357"/>
    </row>
    <row r="74" spans="2:9" ht="18.600000000000001" customHeight="1">
      <c r="B74" s="47" t="s">
        <v>163</v>
      </c>
      <c r="C74" s="47"/>
      <c r="D74" s="462"/>
      <c r="E74" s="462"/>
      <c r="F74" s="462"/>
      <c r="G74" s="462"/>
      <c r="H74" s="462"/>
      <c r="I74" s="462"/>
    </row>
    <row r="75" spans="2:9" ht="4.95" customHeight="1">
      <c r="B75" s="47"/>
      <c r="C75" s="47"/>
      <c r="D75" s="47"/>
      <c r="E75" s="47"/>
      <c r="F75" s="47"/>
      <c r="G75" s="47"/>
      <c r="H75" s="47"/>
      <c r="I75" s="47"/>
    </row>
    <row r="76" spans="2:9" ht="9.6" customHeight="1">
      <c r="B76" s="497" t="s">
        <v>164</v>
      </c>
      <c r="C76" s="497"/>
      <c r="D76" s="462"/>
      <c r="E76" s="462"/>
      <c r="F76" s="462"/>
      <c r="G76" s="462"/>
      <c r="H76" s="462"/>
      <c r="I76" s="462"/>
    </row>
    <row r="77" spans="2:9" ht="11.4" customHeight="1">
      <c r="B77" s="497"/>
      <c r="C77" s="497"/>
      <c r="D77" s="462"/>
      <c r="E77" s="462"/>
      <c r="F77" s="462"/>
      <c r="G77" s="462"/>
      <c r="H77" s="462"/>
      <c r="I77" s="462"/>
    </row>
  </sheetData>
  <mergeCells count="56">
    <mergeCell ref="D2:G4"/>
    <mergeCell ref="A3:C3"/>
    <mergeCell ref="A4:C4"/>
    <mergeCell ref="D5:G5"/>
    <mergeCell ref="B10:D10"/>
    <mergeCell ref="E10:I10"/>
    <mergeCell ref="B20:C20"/>
    <mergeCell ref="E20:G20"/>
    <mergeCell ref="H20:I20"/>
    <mergeCell ref="E22:F22"/>
    <mergeCell ref="E14:F14"/>
    <mergeCell ref="B15:I15"/>
    <mergeCell ref="B16:C16"/>
    <mergeCell ref="B18:C18"/>
    <mergeCell ref="D16:F16"/>
    <mergeCell ref="G16:H16"/>
    <mergeCell ref="B37:B39"/>
    <mergeCell ref="E38:H38"/>
    <mergeCell ref="E24:I24"/>
    <mergeCell ref="E26:G26"/>
    <mergeCell ref="F29:I29"/>
    <mergeCell ref="H33:I33"/>
    <mergeCell ref="C34:D41"/>
    <mergeCell ref="E34:E36"/>
    <mergeCell ref="F34:I34"/>
    <mergeCell ref="F36:I36"/>
    <mergeCell ref="E41:H41"/>
    <mergeCell ref="B60:I61"/>
    <mergeCell ref="B48:D48"/>
    <mergeCell ref="F48:I48"/>
    <mergeCell ref="F50:I50"/>
    <mergeCell ref="B52:D52"/>
    <mergeCell ref="F52:I52"/>
    <mergeCell ref="B54:E54"/>
    <mergeCell ref="F54:I54"/>
    <mergeCell ref="F43:H43"/>
    <mergeCell ref="B44:B46"/>
    <mergeCell ref="C44:D46"/>
    <mergeCell ref="F44:H44"/>
    <mergeCell ref="F46:H46"/>
    <mergeCell ref="D74:I74"/>
    <mergeCell ref="D76:I77"/>
    <mergeCell ref="B76:C77"/>
    <mergeCell ref="G18:H18"/>
    <mergeCell ref="B62:B63"/>
    <mergeCell ref="B65:B66"/>
    <mergeCell ref="E67:I67"/>
    <mergeCell ref="B68:B72"/>
    <mergeCell ref="E70:F70"/>
    <mergeCell ref="E72:F72"/>
    <mergeCell ref="F56:I56"/>
    <mergeCell ref="E58:I58"/>
    <mergeCell ref="D18:E18"/>
    <mergeCell ref="B31:D31"/>
    <mergeCell ref="E31:G31"/>
    <mergeCell ref="E33:G33"/>
  </mergeCells>
  <pageMargins left="0.23622047244094491" right="0.23622047244094491" top="0.19685039370078741" bottom="0.19685039370078741"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60"/>
  <sheetViews>
    <sheetView showGridLines="0" showZeros="0" showRuler="0" showWhiteSpace="0" view="pageLayout" topLeftCell="A16" zoomScale="70" zoomScalePageLayoutView="70" workbookViewId="0">
      <selection activeCell="B33" sqref="B33:I33"/>
    </sheetView>
  </sheetViews>
  <sheetFormatPr baseColWidth="10"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256" width="11.44140625" style="1"/>
    <col min="257" max="257" width="1.6640625" style="1" customWidth="1"/>
    <col min="258" max="259" width="11.44140625" style="1"/>
    <col min="260" max="260" width="18.33203125" style="1" customWidth="1"/>
    <col min="261" max="261" width="5.33203125" style="1" customWidth="1"/>
    <col min="262" max="262" width="15.44140625" style="1" customWidth="1"/>
    <col min="263" max="263" width="6.5546875" style="1" customWidth="1"/>
    <col min="264" max="264" width="15.5546875" style="1" customWidth="1"/>
    <col min="265" max="265" width="7.44140625" style="1" customWidth="1"/>
    <col min="266" max="512" width="11.44140625" style="1"/>
    <col min="513" max="513" width="1.6640625" style="1" customWidth="1"/>
    <col min="514" max="515" width="11.44140625" style="1"/>
    <col min="516" max="516" width="18.33203125" style="1" customWidth="1"/>
    <col min="517" max="517" width="5.33203125" style="1" customWidth="1"/>
    <col min="518" max="518" width="15.44140625" style="1" customWidth="1"/>
    <col min="519" max="519" width="6.5546875" style="1" customWidth="1"/>
    <col min="520" max="520" width="15.5546875" style="1" customWidth="1"/>
    <col min="521" max="521" width="7.44140625" style="1" customWidth="1"/>
    <col min="522" max="768" width="11.44140625" style="1"/>
    <col min="769" max="769" width="1.6640625" style="1" customWidth="1"/>
    <col min="770" max="771" width="11.44140625" style="1"/>
    <col min="772" max="772" width="18.33203125" style="1" customWidth="1"/>
    <col min="773" max="773" width="5.33203125" style="1" customWidth="1"/>
    <col min="774" max="774" width="15.44140625" style="1" customWidth="1"/>
    <col min="775" max="775" width="6.5546875" style="1" customWidth="1"/>
    <col min="776" max="776" width="15.5546875" style="1" customWidth="1"/>
    <col min="777" max="777" width="7.44140625" style="1" customWidth="1"/>
    <col min="778" max="1024" width="11.44140625" style="1"/>
    <col min="1025" max="1025" width="1.6640625" style="1" customWidth="1"/>
    <col min="1026" max="1027" width="11.44140625" style="1"/>
    <col min="1028" max="1028" width="18.33203125" style="1" customWidth="1"/>
    <col min="1029" max="1029" width="5.33203125" style="1" customWidth="1"/>
    <col min="1030" max="1030" width="15.44140625" style="1" customWidth="1"/>
    <col min="1031" max="1031" width="6.5546875" style="1" customWidth="1"/>
    <col min="1032" max="1032" width="15.5546875" style="1" customWidth="1"/>
    <col min="1033" max="1033" width="7.44140625" style="1" customWidth="1"/>
    <col min="1034" max="1280" width="11.44140625" style="1"/>
    <col min="1281" max="1281" width="1.6640625" style="1" customWidth="1"/>
    <col min="1282" max="1283" width="11.44140625" style="1"/>
    <col min="1284" max="1284" width="18.33203125" style="1" customWidth="1"/>
    <col min="1285" max="1285" width="5.33203125" style="1" customWidth="1"/>
    <col min="1286" max="1286" width="15.44140625" style="1" customWidth="1"/>
    <col min="1287" max="1287" width="6.5546875" style="1" customWidth="1"/>
    <col min="1288" max="1288" width="15.5546875" style="1" customWidth="1"/>
    <col min="1289" max="1289" width="7.44140625" style="1" customWidth="1"/>
    <col min="1290" max="1536" width="11.44140625" style="1"/>
    <col min="1537" max="1537" width="1.6640625" style="1" customWidth="1"/>
    <col min="1538" max="1539" width="11.44140625" style="1"/>
    <col min="1540" max="1540" width="18.33203125" style="1" customWidth="1"/>
    <col min="1541" max="1541" width="5.33203125" style="1" customWidth="1"/>
    <col min="1542" max="1542" width="15.44140625" style="1" customWidth="1"/>
    <col min="1543" max="1543" width="6.5546875" style="1" customWidth="1"/>
    <col min="1544" max="1544" width="15.5546875" style="1" customWidth="1"/>
    <col min="1545" max="1545" width="7.44140625" style="1" customWidth="1"/>
    <col min="1546" max="1792" width="11.44140625" style="1"/>
    <col min="1793" max="1793" width="1.6640625" style="1" customWidth="1"/>
    <col min="1794" max="1795" width="11.44140625" style="1"/>
    <col min="1796" max="1796" width="18.33203125" style="1" customWidth="1"/>
    <col min="1797" max="1797" width="5.33203125" style="1" customWidth="1"/>
    <col min="1798" max="1798" width="15.44140625" style="1" customWidth="1"/>
    <col min="1799" max="1799" width="6.5546875" style="1" customWidth="1"/>
    <col min="1800" max="1800" width="15.5546875" style="1" customWidth="1"/>
    <col min="1801" max="1801" width="7.44140625" style="1" customWidth="1"/>
    <col min="1802" max="2048" width="11.44140625" style="1"/>
    <col min="2049" max="2049" width="1.6640625" style="1" customWidth="1"/>
    <col min="2050" max="2051" width="11.44140625" style="1"/>
    <col min="2052" max="2052" width="18.33203125" style="1" customWidth="1"/>
    <col min="2053" max="2053" width="5.33203125" style="1" customWidth="1"/>
    <col min="2054" max="2054" width="15.44140625" style="1" customWidth="1"/>
    <col min="2055" max="2055" width="6.5546875" style="1" customWidth="1"/>
    <col min="2056" max="2056" width="15.5546875" style="1" customWidth="1"/>
    <col min="2057" max="2057" width="7.44140625" style="1" customWidth="1"/>
    <col min="2058" max="2304" width="11.44140625" style="1"/>
    <col min="2305" max="2305" width="1.6640625" style="1" customWidth="1"/>
    <col min="2306" max="2307" width="11.44140625" style="1"/>
    <col min="2308" max="2308" width="18.33203125" style="1" customWidth="1"/>
    <col min="2309" max="2309" width="5.33203125" style="1" customWidth="1"/>
    <col min="2310" max="2310" width="15.44140625" style="1" customWidth="1"/>
    <col min="2311" max="2311" width="6.5546875" style="1" customWidth="1"/>
    <col min="2312" max="2312" width="15.5546875" style="1" customWidth="1"/>
    <col min="2313" max="2313" width="7.44140625" style="1" customWidth="1"/>
    <col min="2314" max="2560" width="11.44140625" style="1"/>
    <col min="2561" max="2561" width="1.6640625" style="1" customWidth="1"/>
    <col min="2562" max="2563" width="11.44140625" style="1"/>
    <col min="2564" max="2564" width="18.33203125" style="1" customWidth="1"/>
    <col min="2565" max="2565" width="5.33203125" style="1" customWidth="1"/>
    <col min="2566" max="2566" width="15.44140625" style="1" customWidth="1"/>
    <col min="2567" max="2567" width="6.5546875" style="1" customWidth="1"/>
    <col min="2568" max="2568" width="15.5546875" style="1" customWidth="1"/>
    <col min="2569" max="2569" width="7.44140625" style="1" customWidth="1"/>
    <col min="2570" max="2816" width="11.44140625" style="1"/>
    <col min="2817" max="2817" width="1.6640625" style="1" customWidth="1"/>
    <col min="2818" max="2819" width="11.44140625" style="1"/>
    <col min="2820" max="2820" width="18.33203125" style="1" customWidth="1"/>
    <col min="2821" max="2821" width="5.33203125" style="1" customWidth="1"/>
    <col min="2822" max="2822" width="15.44140625" style="1" customWidth="1"/>
    <col min="2823" max="2823" width="6.5546875" style="1" customWidth="1"/>
    <col min="2824" max="2824" width="15.5546875" style="1" customWidth="1"/>
    <col min="2825" max="2825" width="7.44140625" style="1" customWidth="1"/>
    <col min="2826" max="3072" width="11.44140625" style="1"/>
    <col min="3073" max="3073" width="1.6640625" style="1" customWidth="1"/>
    <col min="3074" max="3075" width="11.44140625" style="1"/>
    <col min="3076" max="3076" width="18.33203125" style="1" customWidth="1"/>
    <col min="3077" max="3077" width="5.33203125" style="1" customWidth="1"/>
    <col min="3078" max="3078" width="15.44140625" style="1" customWidth="1"/>
    <col min="3079" max="3079" width="6.5546875" style="1" customWidth="1"/>
    <col min="3080" max="3080" width="15.5546875" style="1" customWidth="1"/>
    <col min="3081" max="3081" width="7.44140625" style="1" customWidth="1"/>
    <col min="3082" max="3328" width="11.44140625" style="1"/>
    <col min="3329" max="3329" width="1.6640625" style="1" customWidth="1"/>
    <col min="3330" max="3331" width="11.44140625" style="1"/>
    <col min="3332" max="3332" width="18.33203125" style="1" customWidth="1"/>
    <col min="3333" max="3333" width="5.33203125" style="1" customWidth="1"/>
    <col min="3334" max="3334" width="15.44140625" style="1" customWidth="1"/>
    <col min="3335" max="3335" width="6.5546875" style="1" customWidth="1"/>
    <col min="3336" max="3336" width="15.5546875" style="1" customWidth="1"/>
    <col min="3337" max="3337" width="7.44140625" style="1" customWidth="1"/>
    <col min="3338" max="3584" width="11.44140625" style="1"/>
    <col min="3585" max="3585" width="1.6640625" style="1" customWidth="1"/>
    <col min="3586" max="3587" width="11.44140625" style="1"/>
    <col min="3588" max="3588" width="18.33203125" style="1" customWidth="1"/>
    <col min="3589" max="3589" width="5.33203125" style="1" customWidth="1"/>
    <col min="3590" max="3590" width="15.44140625" style="1" customWidth="1"/>
    <col min="3591" max="3591" width="6.5546875" style="1" customWidth="1"/>
    <col min="3592" max="3592" width="15.5546875" style="1" customWidth="1"/>
    <col min="3593" max="3593" width="7.44140625" style="1" customWidth="1"/>
    <col min="3594" max="3840" width="11.44140625" style="1"/>
    <col min="3841" max="3841" width="1.6640625" style="1" customWidth="1"/>
    <col min="3842" max="3843" width="11.44140625" style="1"/>
    <col min="3844" max="3844" width="18.33203125" style="1" customWidth="1"/>
    <col min="3845" max="3845" width="5.33203125" style="1" customWidth="1"/>
    <col min="3846" max="3846" width="15.44140625" style="1" customWidth="1"/>
    <col min="3847" max="3847" width="6.5546875" style="1" customWidth="1"/>
    <col min="3848" max="3848" width="15.5546875" style="1" customWidth="1"/>
    <col min="3849" max="3849" width="7.44140625" style="1" customWidth="1"/>
    <col min="3850" max="4096" width="11.44140625" style="1"/>
    <col min="4097" max="4097" width="1.6640625" style="1" customWidth="1"/>
    <col min="4098" max="4099" width="11.44140625" style="1"/>
    <col min="4100" max="4100" width="18.33203125" style="1" customWidth="1"/>
    <col min="4101" max="4101" width="5.33203125" style="1" customWidth="1"/>
    <col min="4102" max="4102" width="15.44140625" style="1" customWidth="1"/>
    <col min="4103" max="4103" width="6.5546875" style="1" customWidth="1"/>
    <col min="4104" max="4104" width="15.5546875" style="1" customWidth="1"/>
    <col min="4105" max="4105" width="7.44140625" style="1" customWidth="1"/>
    <col min="4106" max="4352" width="11.44140625" style="1"/>
    <col min="4353" max="4353" width="1.6640625" style="1" customWidth="1"/>
    <col min="4354" max="4355" width="11.44140625" style="1"/>
    <col min="4356" max="4356" width="18.33203125" style="1" customWidth="1"/>
    <col min="4357" max="4357" width="5.33203125" style="1" customWidth="1"/>
    <col min="4358" max="4358" width="15.44140625" style="1" customWidth="1"/>
    <col min="4359" max="4359" width="6.5546875" style="1" customWidth="1"/>
    <col min="4360" max="4360" width="15.5546875" style="1" customWidth="1"/>
    <col min="4361" max="4361" width="7.44140625" style="1" customWidth="1"/>
    <col min="4362" max="4608" width="11.44140625" style="1"/>
    <col min="4609" max="4609" width="1.6640625" style="1" customWidth="1"/>
    <col min="4610" max="4611" width="11.44140625" style="1"/>
    <col min="4612" max="4612" width="18.33203125" style="1" customWidth="1"/>
    <col min="4613" max="4613" width="5.33203125" style="1" customWidth="1"/>
    <col min="4614" max="4614" width="15.44140625" style="1" customWidth="1"/>
    <col min="4615" max="4615" width="6.5546875" style="1" customWidth="1"/>
    <col min="4616" max="4616" width="15.5546875" style="1" customWidth="1"/>
    <col min="4617" max="4617" width="7.44140625" style="1" customWidth="1"/>
    <col min="4618" max="4864" width="11.44140625" style="1"/>
    <col min="4865" max="4865" width="1.6640625" style="1" customWidth="1"/>
    <col min="4866" max="4867" width="11.44140625" style="1"/>
    <col min="4868" max="4868" width="18.33203125" style="1" customWidth="1"/>
    <col min="4869" max="4869" width="5.33203125" style="1" customWidth="1"/>
    <col min="4870" max="4870" width="15.44140625" style="1" customWidth="1"/>
    <col min="4871" max="4871" width="6.5546875" style="1" customWidth="1"/>
    <col min="4872" max="4872" width="15.5546875" style="1" customWidth="1"/>
    <col min="4873" max="4873" width="7.44140625" style="1" customWidth="1"/>
    <col min="4874" max="5120" width="11.44140625" style="1"/>
    <col min="5121" max="5121" width="1.6640625" style="1" customWidth="1"/>
    <col min="5122" max="5123" width="11.44140625" style="1"/>
    <col min="5124" max="5124" width="18.33203125" style="1" customWidth="1"/>
    <col min="5125" max="5125" width="5.33203125" style="1" customWidth="1"/>
    <col min="5126" max="5126" width="15.44140625" style="1" customWidth="1"/>
    <col min="5127" max="5127" width="6.5546875" style="1" customWidth="1"/>
    <col min="5128" max="5128" width="15.5546875" style="1" customWidth="1"/>
    <col min="5129" max="5129" width="7.44140625" style="1" customWidth="1"/>
    <col min="5130" max="5376" width="11.44140625" style="1"/>
    <col min="5377" max="5377" width="1.6640625" style="1" customWidth="1"/>
    <col min="5378" max="5379" width="11.44140625" style="1"/>
    <col min="5380" max="5380" width="18.33203125" style="1" customWidth="1"/>
    <col min="5381" max="5381" width="5.33203125" style="1" customWidth="1"/>
    <col min="5382" max="5382" width="15.44140625" style="1" customWidth="1"/>
    <col min="5383" max="5383" width="6.5546875" style="1" customWidth="1"/>
    <col min="5384" max="5384" width="15.5546875" style="1" customWidth="1"/>
    <col min="5385" max="5385" width="7.44140625" style="1" customWidth="1"/>
    <col min="5386" max="5632" width="11.44140625" style="1"/>
    <col min="5633" max="5633" width="1.6640625" style="1" customWidth="1"/>
    <col min="5634" max="5635" width="11.44140625" style="1"/>
    <col min="5636" max="5636" width="18.33203125" style="1" customWidth="1"/>
    <col min="5637" max="5637" width="5.33203125" style="1" customWidth="1"/>
    <col min="5638" max="5638" width="15.44140625" style="1" customWidth="1"/>
    <col min="5639" max="5639" width="6.5546875" style="1" customWidth="1"/>
    <col min="5640" max="5640" width="15.5546875" style="1" customWidth="1"/>
    <col min="5641" max="5641" width="7.44140625" style="1" customWidth="1"/>
    <col min="5642" max="5888" width="11.44140625" style="1"/>
    <col min="5889" max="5889" width="1.6640625" style="1" customWidth="1"/>
    <col min="5890" max="5891" width="11.44140625" style="1"/>
    <col min="5892" max="5892" width="18.33203125" style="1" customWidth="1"/>
    <col min="5893" max="5893" width="5.33203125" style="1" customWidth="1"/>
    <col min="5894" max="5894" width="15.44140625" style="1" customWidth="1"/>
    <col min="5895" max="5895" width="6.5546875" style="1" customWidth="1"/>
    <col min="5896" max="5896" width="15.5546875" style="1" customWidth="1"/>
    <col min="5897" max="5897" width="7.44140625" style="1" customWidth="1"/>
    <col min="5898" max="6144" width="11.44140625" style="1"/>
    <col min="6145" max="6145" width="1.6640625" style="1" customWidth="1"/>
    <col min="6146" max="6147" width="11.44140625" style="1"/>
    <col min="6148" max="6148" width="18.33203125" style="1" customWidth="1"/>
    <col min="6149" max="6149" width="5.33203125" style="1" customWidth="1"/>
    <col min="6150" max="6150" width="15.44140625" style="1" customWidth="1"/>
    <col min="6151" max="6151" width="6.5546875" style="1" customWidth="1"/>
    <col min="6152" max="6152" width="15.5546875" style="1" customWidth="1"/>
    <col min="6153" max="6153" width="7.44140625" style="1" customWidth="1"/>
    <col min="6154" max="6400" width="11.44140625" style="1"/>
    <col min="6401" max="6401" width="1.6640625" style="1" customWidth="1"/>
    <col min="6402" max="6403" width="11.44140625" style="1"/>
    <col min="6404" max="6404" width="18.33203125" style="1" customWidth="1"/>
    <col min="6405" max="6405" width="5.33203125" style="1" customWidth="1"/>
    <col min="6406" max="6406" width="15.44140625" style="1" customWidth="1"/>
    <col min="6407" max="6407" width="6.5546875" style="1" customWidth="1"/>
    <col min="6408" max="6408" width="15.5546875" style="1" customWidth="1"/>
    <col min="6409" max="6409" width="7.44140625" style="1" customWidth="1"/>
    <col min="6410" max="6656" width="11.44140625" style="1"/>
    <col min="6657" max="6657" width="1.6640625" style="1" customWidth="1"/>
    <col min="6658" max="6659" width="11.44140625" style="1"/>
    <col min="6660" max="6660" width="18.33203125" style="1" customWidth="1"/>
    <col min="6661" max="6661" width="5.33203125" style="1" customWidth="1"/>
    <col min="6662" max="6662" width="15.44140625" style="1" customWidth="1"/>
    <col min="6663" max="6663" width="6.5546875" style="1" customWidth="1"/>
    <col min="6664" max="6664" width="15.5546875" style="1" customWidth="1"/>
    <col min="6665" max="6665" width="7.44140625" style="1" customWidth="1"/>
    <col min="6666" max="6912" width="11.44140625" style="1"/>
    <col min="6913" max="6913" width="1.6640625" style="1" customWidth="1"/>
    <col min="6914" max="6915" width="11.44140625" style="1"/>
    <col min="6916" max="6916" width="18.33203125" style="1" customWidth="1"/>
    <col min="6917" max="6917" width="5.33203125" style="1" customWidth="1"/>
    <col min="6918" max="6918" width="15.44140625" style="1" customWidth="1"/>
    <col min="6919" max="6919" width="6.5546875" style="1" customWidth="1"/>
    <col min="6920" max="6920" width="15.5546875" style="1" customWidth="1"/>
    <col min="6921" max="6921" width="7.44140625" style="1" customWidth="1"/>
    <col min="6922" max="7168" width="11.44140625" style="1"/>
    <col min="7169" max="7169" width="1.6640625" style="1" customWidth="1"/>
    <col min="7170" max="7171" width="11.44140625" style="1"/>
    <col min="7172" max="7172" width="18.33203125" style="1" customWidth="1"/>
    <col min="7173" max="7173" width="5.33203125" style="1" customWidth="1"/>
    <col min="7174" max="7174" width="15.44140625" style="1" customWidth="1"/>
    <col min="7175" max="7175" width="6.5546875" style="1" customWidth="1"/>
    <col min="7176" max="7176" width="15.5546875" style="1" customWidth="1"/>
    <col min="7177" max="7177" width="7.44140625" style="1" customWidth="1"/>
    <col min="7178" max="7424" width="11.44140625" style="1"/>
    <col min="7425" max="7425" width="1.6640625" style="1" customWidth="1"/>
    <col min="7426" max="7427" width="11.44140625" style="1"/>
    <col min="7428" max="7428" width="18.33203125" style="1" customWidth="1"/>
    <col min="7429" max="7429" width="5.33203125" style="1" customWidth="1"/>
    <col min="7430" max="7430" width="15.44140625" style="1" customWidth="1"/>
    <col min="7431" max="7431" width="6.5546875" style="1" customWidth="1"/>
    <col min="7432" max="7432" width="15.5546875" style="1" customWidth="1"/>
    <col min="7433" max="7433" width="7.44140625" style="1" customWidth="1"/>
    <col min="7434" max="7680" width="11.44140625" style="1"/>
    <col min="7681" max="7681" width="1.6640625" style="1" customWidth="1"/>
    <col min="7682" max="7683" width="11.44140625" style="1"/>
    <col min="7684" max="7684" width="18.33203125" style="1" customWidth="1"/>
    <col min="7685" max="7685" width="5.33203125" style="1" customWidth="1"/>
    <col min="7686" max="7686" width="15.44140625" style="1" customWidth="1"/>
    <col min="7687" max="7687" width="6.5546875" style="1" customWidth="1"/>
    <col min="7688" max="7688" width="15.5546875" style="1" customWidth="1"/>
    <col min="7689" max="7689" width="7.44140625" style="1" customWidth="1"/>
    <col min="7690" max="7936" width="11.44140625" style="1"/>
    <col min="7937" max="7937" width="1.6640625" style="1" customWidth="1"/>
    <col min="7938" max="7939" width="11.44140625" style="1"/>
    <col min="7940" max="7940" width="18.33203125" style="1" customWidth="1"/>
    <col min="7941" max="7941" width="5.33203125" style="1" customWidth="1"/>
    <col min="7942" max="7942" width="15.44140625" style="1" customWidth="1"/>
    <col min="7943" max="7943" width="6.5546875" style="1" customWidth="1"/>
    <col min="7944" max="7944" width="15.5546875" style="1" customWidth="1"/>
    <col min="7945" max="7945" width="7.44140625" style="1" customWidth="1"/>
    <col min="7946" max="8192" width="11.44140625" style="1"/>
    <col min="8193" max="8193" width="1.6640625" style="1" customWidth="1"/>
    <col min="8194" max="8195" width="11.44140625" style="1"/>
    <col min="8196" max="8196" width="18.33203125" style="1" customWidth="1"/>
    <col min="8197" max="8197" width="5.33203125" style="1" customWidth="1"/>
    <col min="8198" max="8198" width="15.44140625" style="1" customWidth="1"/>
    <col min="8199" max="8199" width="6.5546875" style="1" customWidth="1"/>
    <col min="8200" max="8200" width="15.5546875" style="1" customWidth="1"/>
    <col min="8201" max="8201" width="7.44140625" style="1" customWidth="1"/>
    <col min="8202" max="8448" width="11.44140625" style="1"/>
    <col min="8449" max="8449" width="1.6640625" style="1" customWidth="1"/>
    <col min="8450" max="8451" width="11.44140625" style="1"/>
    <col min="8452" max="8452" width="18.33203125" style="1" customWidth="1"/>
    <col min="8453" max="8453" width="5.33203125" style="1" customWidth="1"/>
    <col min="8454" max="8454" width="15.44140625" style="1" customWidth="1"/>
    <col min="8455" max="8455" width="6.5546875" style="1" customWidth="1"/>
    <col min="8456" max="8456" width="15.5546875" style="1" customWidth="1"/>
    <col min="8457" max="8457" width="7.44140625" style="1" customWidth="1"/>
    <col min="8458" max="8704" width="11.44140625" style="1"/>
    <col min="8705" max="8705" width="1.6640625" style="1" customWidth="1"/>
    <col min="8706" max="8707" width="11.44140625" style="1"/>
    <col min="8708" max="8708" width="18.33203125" style="1" customWidth="1"/>
    <col min="8709" max="8709" width="5.33203125" style="1" customWidth="1"/>
    <col min="8710" max="8710" width="15.44140625" style="1" customWidth="1"/>
    <col min="8711" max="8711" width="6.5546875" style="1" customWidth="1"/>
    <col min="8712" max="8712" width="15.5546875" style="1" customWidth="1"/>
    <col min="8713" max="8713" width="7.44140625" style="1" customWidth="1"/>
    <col min="8714" max="8960" width="11.44140625" style="1"/>
    <col min="8961" max="8961" width="1.6640625" style="1" customWidth="1"/>
    <col min="8962" max="8963" width="11.44140625" style="1"/>
    <col min="8964" max="8964" width="18.33203125" style="1" customWidth="1"/>
    <col min="8965" max="8965" width="5.33203125" style="1" customWidth="1"/>
    <col min="8966" max="8966" width="15.44140625" style="1" customWidth="1"/>
    <col min="8967" max="8967" width="6.5546875" style="1" customWidth="1"/>
    <col min="8968" max="8968" width="15.5546875" style="1" customWidth="1"/>
    <col min="8969" max="8969" width="7.44140625" style="1" customWidth="1"/>
    <col min="8970" max="9216" width="11.44140625" style="1"/>
    <col min="9217" max="9217" width="1.6640625" style="1" customWidth="1"/>
    <col min="9218" max="9219" width="11.44140625" style="1"/>
    <col min="9220" max="9220" width="18.33203125" style="1" customWidth="1"/>
    <col min="9221" max="9221" width="5.33203125" style="1" customWidth="1"/>
    <col min="9222" max="9222" width="15.44140625" style="1" customWidth="1"/>
    <col min="9223" max="9223" width="6.5546875" style="1" customWidth="1"/>
    <col min="9224" max="9224" width="15.5546875" style="1" customWidth="1"/>
    <col min="9225" max="9225" width="7.44140625" style="1" customWidth="1"/>
    <col min="9226" max="9472" width="11.44140625" style="1"/>
    <col min="9473" max="9473" width="1.6640625" style="1" customWidth="1"/>
    <col min="9474" max="9475" width="11.44140625" style="1"/>
    <col min="9476" max="9476" width="18.33203125" style="1" customWidth="1"/>
    <col min="9477" max="9477" width="5.33203125" style="1" customWidth="1"/>
    <col min="9478" max="9478" width="15.44140625" style="1" customWidth="1"/>
    <col min="9479" max="9479" width="6.5546875" style="1" customWidth="1"/>
    <col min="9480" max="9480" width="15.5546875" style="1" customWidth="1"/>
    <col min="9481" max="9481" width="7.44140625" style="1" customWidth="1"/>
    <col min="9482" max="9728" width="11.44140625" style="1"/>
    <col min="9729" max="9729" width="1.6640625" style="1" customWidth="1"/>
    <col min="9730" max="9731" width="11.44140625" style="1"/>
    <col min="9732" max="9732" width="18.33203125" style="1" customWidth="1"/>
    <col min="9733" max="9733" width="5.33203125" style="1" customWidth="1"/>
    <col min="9734" max="9734" width="15.44140625" style="1" customWidth="1"/>
    <col min="9735" max="9735" width="6.5546875" style="1" customWidth="1"/>
    <col min="9736" max="9736" width="15.5546875" style="1" customWidth="1"/>
    <col min="9737" max="9737" width="7.44140625" style="1" customWidth="1"/>
    <col min="9738" max="9984" width="11.44140625" style="1"/>
    <col min="9985" max="9985" width="1.6640625" style="1" customWidth="1"/>
    <col min="9986" max="9987" width="11.44140625" style="1"/>
    <col min="9988" max="9988" width="18.33203125" style="1" customWidth="1"/>
    <col min="9989" max="9989" width="5.33203125" style="1" customWidth="1"/>
    <col min="9990" max="9990" width="15.44140625" style="1" customWidth="1"/>
    <col min="9991" max="9991" width="6.5546875" style="1" customWidth="1"/>
    <col min="9992" max="9992" width="15.5546875" style="1" customWidth="1"/>
    <col min="9993" max="9993" width="7.44140625" style="1" customWidth="1"/>
    <col min="9994" max="10240" width="11.44140625" style="1"/>
    <col min="10241" max="10241" width="1.6640625" style="1" customWidth="1"/>
    <col min="10242" max="10243" width="11.44140625" style="1"/>
    <col min="10244" max="10244" width="18.33203125" style="1" customWidth="1"/>
    <col min="10245" max="10245" width="5.33203125" style="1" customWidth="1"/>
    <col min="10246" max="10246" width="15.44140625" style="1" customWidth="1"/>
    <col min="10247" max="10247" width="6.5546875" style="1" customWidth="1"/>
    <col min="10248" max="10248" width="15.5546875" style="1" customWidth="1"/>
    <col min="10249" max="10249" width="7.44140625" style="1" customWidth="1"/>
    <col min="10250" max="10496" width="11.44140625" style="1"/>
    <col min="10497" max="10497" width="1.6640625" style="1" customWidth="1"/>
    <col min="10498" max="10499" width="11.44140625" style="1"/>
    <col min="10500" max="10500" width="18.33203125" style="1" customWidth="1"/>
    <col min="10501" max="10501" width="5.33203125" style="1" customWidth="1"/>
    <col min="10502" max="10502" width="15.44140625" style="1" customWidth="1"/>
    <col min="10503" max="10503" width="6.5546875" style="1" customWidth="1"/>
    <col min="10504" max="10504" width="15.5546875" style="1" customWidth="1"/>
    <col min="10505" max="10505" width="7.44140625" style="1" customWidth="1"/>
    <col min="10506" max="10752" width="11.44140625" style="1"/>
    <col min="10753" max="10753" width="1.6640625" style="1" customWidth="1"/>
    <col min="10754" max="10755" width="11.44140625" style="1"/>
    <col min="10756" max="10756" width="18.33203125" style="1" customWidth="1"/>
    <col min="10757" max="10757" width="5.33203125" style="1" customWidth="1"/>
    <col min="10758" max="10758" width="15.44140625" style="1" customWidth="1"/>
    <col min="10759" max="10759" width="6.5546875" style="1" customWidth="1"/>
    <col min="10760" max="10760" width="15.5546875" style="1" customWidth="1"/>
    <col min="10761" max="10761" width="7.44140625" style="1" customWidth="1"/>
    <col min="10762" max="11008" width="11.44140625" style="1"/>
    <col min="11009" max="11009" width="1.6640625" style="1" customWidth="1"/>
    <col min="11010" max="11011" width="11.44140625" style="1"/>
    <col min="11012" max="11012" width="18.33203125" style="1" customWidth="1"/>
    <col min="11013" max="11013" width="5.33203125" style="1" customWidth="1"/>
    <col min="11014" max="11014" width="15.44140625" style="1" customWidth="1"/>
    <col min="11015" max="11015" width="6.5546875" style="1" customWidth="1"/>
    <col min="11016" max="11016" width="15.5546875" style="1" customWidth="1"/>
    <col min="11017" max="11017" width="7.44140625" style="1" customWidth="1"/>
    <col min="11018" max="11264" width="11.44140625" style="1"/>
    <col min="11265" max="11265" width="1.6640625" style="1" customWidth="1"/>
    <col min="11266" max="11267" width="11.44140625" style="1"/>
    <col min="11268" max="11268" width="18.33203125" style="1" customWidth="1"/>
    <col min="11269" max="11269" width="5.33203125" style="1" customWidth="1"/>
    <col min="11270" max="11270" width="15.44140625" style="1" customWidth="1"/>
    <col min="11271" max="11271" width="6.5546875" style="1" customWidth="1"/>
    <col min="11272" max="11272" width="15.5546875" style="1" customWidth="1"/>
    <col min="11273" max="11273" width="7.44140625" style="1" customWidth="1"/>
    <col min="11274" max="11520" width="11.44140625" style="1"/>
    <col min="11521" max="11521" width="1.6640625" style="1" customWidth="1"/>
    <col min="11522" max="11523" width="11.44140625" style="1"/>
    <col min="11524" max="11524" width="18.33203125" style="1" customWidth="1"/>
    <col min="11525" max="11525" width="5.33203125" style="1" customWidth="1"/>
    <col min="11526" max="11526" width="15.44140625" style="1" customWidth="1"/>
    <col min="11527" max="11527" width="6.5546875" style="1" customWidth="1"/>
    <col min="11528" max="11528" width="15.5546875" style="1" customWidth="1"/>
    <col min="11529" max="11529" width="7.44140625" style="1" customWidth="1"/>
    <col min="11530" max="11776" width="11.44140625" style="1"/>
    <col min="11777" max="11777" width="1.6640625" style="1" customWidth="1"/>
    <col min="11778" max="11779" width="11.44140625" style="1"/>
    <col min="11780" max="11780" width="18.33203125" style="1" customWidth="1"/>
    <col min="11781" max="11781" width="5.33203125" style="1" customWidth="1"/>
    <col min="11782" max="11782" width="15.44140625" style="1" customWidth="1"/>
    <col min="11783" max="11783" width="6.5546875" style="1" customWidth="1"/>
    <col min="11784" max="11784" width="15.5546875" style="1" customWidth="1"/>
    <col min="11785" max="11785" width="7.44140625" style="1" customWidth="1"/>
    <col min="11786" max="12032" width="11.44140625" style="1"/>
    <col min="12033" max="12033" width="1.6640625" style="1" customWidth="1"/>
    <col min="12034" max="12035" width="11.44140625" style="1"/>
    <col min="12036" max="12036" width="18.33203125" style="1" customWidth="1"/>
    <col min="12037" max="12037" width="5.33203125" style="1" customWidth="1"/>
    <col min="12038" max="12038" width="15.44140625" style="1" customWidth="1"/>
    <col min="12039" max="12039" width="6.5546875" style="1" customWidth="1"/>
    <col min="12040" max="12040" width="15.5546875" style="1" customWidth="1"/>
    <col min="12041" max="12041" width="7.44140625" style="1" customWidth="1"/>
    <col min="12042" max="12288" width="11.44140625" style="1"/>
    <col min="12289" max="12289" width="1.6640625" style="1" customWidth="1"/>
    <col min="12290" max="12291" width="11.44140625" style="1"/>
    <col min="12292" max="12292" width="18.33203125" style="1" customWidth="1"/>
    <col min="12293" max="12293" width="5.33203125" style="1" customWidth="1"/>
    <col min="12294" max="12294" width="15.44140625" style="1" customWidth="1"/>
    <col min="12295" max="12295" width="6.5546875" style="1" customWidth="1"/>
    <col min="12296" max="12296" width="15.5546875" style="1" customWidth="1"/>
    <col min="12297" max="12297" width="7.44140625" style="1" customWidth="1"/>
    <col min="12298" max="12544" width="11.44140625" style="1"/>
    <col min="12545" max="12545" width="1.6640625" style="1" customWidth="1"/>
    <col min="12546" max="12547" width="11.44140625" style="1"/>
    <col min="12548" max="12548" width="18.33203125" style="1" customWidth="1"/>
    <col min="12549" max="12549" width="5.33203125" style="1" customWidth="1"/>
    <col min="12550" max="12550" width="15.44140625" style="1" customWidth="1"/>
    <col min="12551" max="12551" width="6.5546875" style="1" customWidth="1"/>
    <col min="12552" max="12552" width="15.5546875" style="1" customWidth="1"/>
    <col min="12553" max="12553" width="7.44140625" style="1" customWidth="1"/>
    <col min="12554" max="12800" width="11.44140625" style="1"/>
    <col min="12801" max="12801" width="1.6640625" style="1" customWidth="1"/>
    <col min="12802" max="12803" width="11.44140625" style="1"/>
    <col min="12804" max="12804" width="18.33203125" style="1" customWidth="1"/>
    <col min="12805" max="12805" width="5.33203125" style="1" customWidth="1"/>
    <col min="12806" max="12806" width="15.44140625" style="1" customWidth="1"/>
    <col min="12807" max="12807" width="6.5546875" style="1" customWidth="1"/>
    <col min="12808" max="12808" width="15.5546875" style="1" customWidth="1"/>
    <col min="12809" max="12809" width="7.44140625" style="1" customWidth="1"/>
    <col min="12810" max="13056" width="11.44140625" style="1"/>
    <col min="13057" max="13057" width="1.6640625" style="1" customWidth="1"/>
    <col min="13058" max="13059" width="11.44140625" style="1"/>
    <col min="13060" max="13060" width="18.33203125" style="1" customWidth="1"/>
    <col min="13061" max="13061" width="5.33203125" style="1" customWidth="1"/>
    <col min="13062" max="13062" width="15.44140625" style="1" customWidth="1"/>
    <col min="13063" max="13063" width="6.5546875" style="1" customWidth="1"/>
    <col min="13064" max="13064" width="15.5546875" style="1" customWidth="1"/>
    <col min="13065" max="13065" width="7.44140625" style="1" customWidth="1"/>
    <col min="13066" max="13312" width="11.44140625" style="1"/>
    <col min="13313" max="13313" width="1.6640625" style="1" customWidth="1"/>
    <col min="13314" max="13315" width="11.44140625" style="1"/>
    <col min="13316" max="13316" width="18.33203125" style="1" customWidth="1"/>
    <col min="13317" max="13317" width="5.33203125" style="1" customWidth="1"/>
    <col min="13318" max="13318" width="15.44140625" style="1" customWidth="1"/>
    <col min="13319" max="13319" width="6.5546875" style="1" customWidth="1"/>
    <col min="13320" max="13320" width="15.5546875" style="1" customWidth="1"/>
    <col min="13321" max="13321" width="7.44140625" style="1" customWidth="1"/>
    <col min="13322" max="13568" width="11.44140625" style="1"/>
    <col min="13569" max="13569" width="1.6640625" style="1" customWidth="1"/>
    <col min="13570" max="13571" width="11.44140625" style="1"/>
    <col min="13572" max="13572" width="18.33203125" style="1" customWidth="1"/>
    <col min="13573" max="13573" width="5.33203125" style="1" customWidth="1"/>
    <col min="13574" max="13574" width="15.44140625" style="1" customWidth="1"/>
    <col min="13575" max="13575" width="6.5546875" style="1" customWidth="1"/>
    <col min="13576" max="13576" width="15.5546875" style="1" customWidth="1"/>
    <col min="13577" max="13577" width="7.44140625" style="1" customWidth="1"/>
    <col min="13578" max="13824" width="11.44140625" style="1"/>
    <col min="13825" max="13825" width="1.6640625" style="1" customWidth="1"/>
    <col min="13826" max="13827" width="11.44140625" style="1"/>
    <col min="13828" max="13828" width="18.33203125" style="1" customWidth="1"/>
    <col min="13829" max="13829" width="5.33203125" style="1" customWidth="1"/>
    <col min="13830" max="13830" width="15.44140625" style="1" customWidth="1"/>
    <col min="13831" max="13831" width="6.5546875" style="1" customWidth="1"/>
    <col min="13832" max="13832" width="15.5546875" style="1" customWidth="1"/>
    <col min="13833" max="13833" width="7.44140625" style="1" customWidth="1"/>
    <col min="13834" max="14080" width="11.44140625" style="1"/>
    <col min="14081" max="14081" width="1.6640625" style="1" customWidth="1"/>
    <col min="14082" max="14083" width="11.44140625" style="1"/>
    <col min="14084" max="14084" width="18.33203125" style="1" customWidth="1"/>
    <col min="14085" max="14085" width="5.33203125" style="1" customWidth="1"/>
    <col min="14086" max="14086" width="15.44140625" style="1" customWidth="1"/>
    <col min="14087" max="14087" width="6.5546875" style="1" customWidth="1"/>
    <col min="14088" max="14088" width="15.5546875" style="1" customWidth="1"/>
    <col min="14089" max="14089" width="7.44140625" style="1" customWidth="1"/>
    <col min="14090" max="14336" width="11.44140625" style="1"/>
    <col min="14337" max="14337" width="1.6640625" style="1" customWidth="1"/>
    <col min="14338" max="14339" width="11.44140625" style="1"/>
    <col min="14340" max="14340" width="18.33203125" style="1" customWidth="1"/>
    <col min="14341" max="14341" width="5.33203125" style="1" customWidth="1"/>
    <col min="14342" max="14342" width="15.44140625" style="1" customWidth="1"/>
    <col min="14343" max="14343" width="6.5546875" style="1" customWidth="1"/>
    <col min="14344" max="14344" width="15.5546875" style="1" customWidth="1"/>
    <col min="14345" max="14345" width="7.44140625" style="1" customWidth="1"/>
    <col min="14346" max="14592" width="11.44140625" style="1"/>
    <col min="14593" max="14593" width="1.6640625" style="1" customWidth="1"/>
    <col min="14594" max="14595" width="11.44140625" style="1"/>
    <col min="14596" max="14596" width="18.33203125" style="1" customWidth="1"/>
    <col min="14597" max="14597" width="5.33203125" style="1" customWidth="1"/>
    <col min="14598" max="14598" width="15.44140625" style="1" customWidth="1"/>
    <col min="14599" max="14599" width="6.5546875" style="1" customWidth="1"/>
    <col min="14600" max="14600" width="15.5546875" style="1" customWidth="1"/>
    <col min="14601" max="14601" width="7.44140625" style="1" customWidth="1"/>
    <col min="14602" max="14848" width="11.44140625" style="1"/>
    <col min="14849" max="14849" width="1.6640625" style="1" customWidth="1"/>
    <col min="14850" max="14851" width="11.44140625" style="1"/>
    <col min="14852" max="14852" width="18.33203125" style="1" customWidth="1"/>
    <col min="14853" max="14853" width="5.33203125" style="1" customWidth="1"/>
    <col min="14854" max="14854" width="15.44140625" style="1" customWidth="1"/>
    <col min="14855" max="14855" width="6.5546875" style="1" customWidth="1"/>
    <col min="14856" max="14856" width="15.5546875" style="1" customWidth="1"/>
    <col min="14857" max="14857" width="7.44140625" style="1" customWidth="1"/>
    <col min="14858" max="15104" width="11.44140625" style="1"/>
    <col min="15105" max="15105" width="1.6640625" style="1" customWidth="1"/>
    <col min="15106" max="15107" width="11.44140625" style="1"/>
    <col min="15108" max="15108" width="18.33203125" style="1" customWidth="1"/>
    <col min="15109" max="15109" width="5.33203125" style="1" customWidth="1"/>
    <col min="15110" max="15110" width="15.44140625" style="1" customWidth="1"/>
    <col min="15111" max="15111" width="6.5546875" style="1" customWidth="1"/>
    <col min="15112" max="15112" width="15.5546875" style="1" customWidth="1"/>
    <col min="15113" max="15113" width="7.44140625" style="1" customWidth="1"/>
    <col min="15114" max="15360" width="11.44140625" style="1"/>
    <col min="15361" max="15361" width="1.6640625" style="1" customWidth="1"/>
    <col min="15362" max="15363" width="11.44140625" style="1"/>
    <col min="15364" max="15364" width="18.33203125" style="1" customWidth="1"/>
    <col min="15365" max="15365" width="5.33203125" style="1" customWidth="1"/>
    <col min="15366" max="15366" width="15.44140625" style="1" customWidth="1"/>
    <col min="15367" max="15367" width="6.5546875" style="1" customWidth="1"/>
    <col min="15368" max="15368" width="15.5546875" style="1" customWidth="1"/>
    <col min="15369" max="15369" width="7.44140625" style="1" customWidth="1"/>
    <col min="15370" max="15616" width="11.44140625" style="1"/>
    <col min="15617" max="15617" width="1.6640625" style="1" customWidth="1"/>
    <col min="15618" max="15619" width="11.44140625" style="1"/>
    <col min="15620" max="15620" width="18.33203125" style="1" customWidth="1"/>
    <col min="15621" max="15621" width="5.33203125" style="1" customWidth="1"/>
    <col min="15622" max="15622" width="15.44140625" style="1" customWidth="1"/>
    <col min="15623" max="15623" width="6.5546875" style="1" customWidth="1"/>
    <col min="15624" max="15624" width="15.5546875" style="1" customWidth="1"/>
    <col min="15625" max="15625" width="7.44140625" style="1" customWidth="1"/>
    <col min="15626" max="15872" width="11.44140625" style="1"/>
    <col min="15873" max="15873" width="1.6640625" style="1" customWidth="1"/>
    <col min="15874" max="15875" width="11.44140625" style="1"/>
    <col min="15876" max="15876" width="18.33203125" style="1" customWidth="1"/>
    <col min="15877" max="15877" width="5.33203125" style="1" customWidth="1"/>
    <col min="15878" max="15878" width="15.44140625" style="1" customWidth="1"/>
    <col min="15879" max="15879" width="6.5546875" style="1" customWidth="1"/>
    <col min="15880" max="15880" width="15.5546875" style="1" customWidth="1"/>
    <col min="15881" max="15881" width="7.44140625" style="1" customWidth="1"/>
    <col min="15882" max="16128" width="11.44140625" style="1"/>
    <col min="16129" max="16129" width="1.6640625" style="1" customWidth="1"/>
    <col min="16130" max="16131" width="11.44140625" style="1"/>
    <col min="16132" max="16132" width="18.33203125" style="1" customWidth="1"/>
    <col min="16133" max="16133" width="5.33203125" style="1" customWidth="1"/>
    <col min="16134" max="16134" width="15.44140625" style="1" customWidth="1"/>
    <col min="16135" max="16135" width="6.5546875" style="1" customWidth="1"/>
    <col min="16136" max="16136" width="15.5546875" style="1" customWidth="1"/>
    <col min="16137" max="16137" width="7.44140625" style="1" customWidth="1"/>
    <col min="16138" max="16384" width="11.44140625" style="1"/>
  </cols>
  <sheetData>
    <row r="1" spans="1:9" ht="4.5" customHeight="1"/>
    <row r="2" spans="1:9" ht="15" customHeight="1">
      <c r="A2" s="1" t="s">
        <v>24</v>
      </c>
      <c r="D2" s="474"/>
      <c r="E2" s="474"/>
      <c r="F2" s="474"/>
      <c r="G2" s="474"/>
    </row>
    <row r="3" spans="1:9" ht="15.75" customHeight="1">
      <c r="A3" s="475"/>
      <c r="B3" s="475"/>
      <c r="C3" s="475"/>
      <c r="D3" s="474"/>
      <c r="E3" s="474"/>
      <c r="F3" s="474"/>
      <c r="G3" s="474"/>
    </row>
    <row r="4" spans="1:9" ht="15" customHeight="1">
      <c r="A4" s="475"/>
      <c r="B4" s="475"/>
      <c r="C4" s="475"/>
      <c r="D4" s="474"/>
      <c r="E4" s="474"/>
      <c r="F4" s="474"/>
      <c r="G4" s="474"/>
    </row>
    <row r="5" spans="1:9">
      <c r="D5" s="476"/>
      <c r="E5" s="476"/>
      <c r="F5" s="476"/>
      <c r="G5" s="476"/>
    </row>
    <row r="6" spans="1:9" ht="6.75" customHeight="1">
      <c r="B6" s="2"/>
      <c r="C6" s="2"/>
      <c r="D6" s="2"/>
      <c r="E6" s="2"/>
      <c r="F6" s="2"/>
      <c r="G6" s="2"/>
      <c r="H6" s="2"/>
      <c r="I6" s="2"/>
    </row>
    <row r="7" spans="1:9" ht="2.25" customHeight="1"/>
    <row r="8" spans="1:9" ht="2.25" customHeight="1"/>
    <row r="9" spans="1:9" ht="17.25" customHeight="1">
      <c r="A9" s="3"/>
      <c r="B9" s="3" t="s">
        <v>25</v>
      </c>
      <c r="C9" s="3"/>
      <c r="D9" s="4"/>
      <c r="E9" s="464">
        <f>NAISSANCE!E12</f>
        <v>0</v>
      </c>
      <c r="F9" s="464"/>
      <c r="G9" s="464"/>
      <c r="H9" s="464"/>
      <c r="I9" s="3"/>
    </row>
    <row r="10" spans="1:9" s="7" customFormat="1" ht="1.5" customHeight="1">
      <c r="A10" s="4"/>
      <c r="B10" s="20"/>
      <c r="C10" s="20"/>
      <c r="D10" s="5"/>
      <c r="E10" s="6"/>
      <c r="F10" s="5"/>
      <c r="G10" s="6"/>
      <c r="H10" s="5"/>
      <c r="I10" s="6"/>
    </row>
    <row r="11" spans="1:9" s="7" customFormat="1" ht="4.5" customHeight="1">
      <c r="A11" s="4"/>
      <c r="B11" s="20"/>
      <c r="C11" s="20"/>
      <c r="D11" s="5"/>
      <c r="E11" s="6"/>
      <c r="F11" s="5"/>
      <c r="G11" s="6"/>
      <c r="H11" s="5"/>
      <c r="I11" s="6"/>
    </row>
    <row r="12" spans="1:9">
      <c r="A12" s="3"/>
      <c r="B12" s="3" t="s">
        <v>0</v>
      </c>
      <c r="C12" s="3"/>
      <c r="D12" s="464">
        <f>NAISSANCE!D15</f>
        <v>0</v>
      </c>
      <c r="E12" s="464"/>
      <c r="F12" s="464"/>
      <c r="G12" s="464"/>
      <c r="H12" s="464"/>
      <c r="I12" s="3"/>
    </row>
    <row r="13" spans="1:9" s="7" customFormat="1" ht="3.75" customHeight="1">
      <c r="A13" s="4"/>
      <c r="B13" s="4"/>
      <c r="C13" s="4"/>
      <c r="D13" s="4"/>
      <c r="E13" s="4"/>
      <c r="F13" s="4"/>
      <c r="G13" s="4"/>
      <c r="H13" s="4"/>
      <c r="I13" s="4"/>
    </row>
    <row r="14" spans="1:9" s="7" customFormat="1" ht="14.25" customHeight="1">
      <c r="A14" s="4"/>
      <c r="B14" s="4" t="s">
        <v>5</v>
      </c>
      <c r="C14" s="4"/>
      <c r="D14" s="24">
        <f>NAISSANCE!D17</f>
        <v>0</v>
      </c>
      <c r="E14" s="4" t="s">
        <v>49</v>
      </c>
      <c r="F14" s="464">
        <f>NAISSANCE!G17</f>
        <v>0</v>
      </c>
      <c r="G14" s="464"/>
      <c r="H14" s="464"/>
      <c r="I14" s="4"/>
    </row>
    <row r="15" spans="1:9" ht="4.5" customHeight="1">
      <c r="A15" s="3"/>
      <c r="B15" s="22"/>
      <c r="C15" s="22"/>
      <c r="D15" s="22"/>
      <c r="E15" s="22"/>
      <c r="F15" s="23"/>
      <c r="G15" s="23"/>
      <c r="H15" s="22"/>
      <c r="I15" s="22"/>
    </row>
    <row r="16" spans="1:9" ht="6.75" customHeight="1">
      <c r="A16" s="3"/>
      <c r="B16" s="8"/>
      <c r="C16" s="8"/>
      <c r="D16" s="8"/>
      <c r="E16" s="8"/>
      <c r="F16" s="21"/>
      <c r="G16" s="21"/>
      <c r="H16" s="8"/>
      <c r="I16" s="8"/>
    </row>
    <row r="17" spans="1:9">
      <c r="A17" s="3"/>
      <c r="B17" s="3" t="s">
        <v>26</v>
      </c>
      <c r="C17" s="3"/>
      <c r="D17" s="24" t="s">
        <v>27</v>
      </c>
      <c r="E17" s="24"/>
      <c r="F17" s="24"/>
      <c r="G17" s="24"/>
      <c r="H17" s="24"/>
      <c r="I17" s="24"/>
    </row>
    <row r="18" spans="1:9" s="7" customFormat="1" ht="7.5" customHeight="1">
      <c r="A18" s="4"/>
      <c r="B18" s="4"/>
      <c r="C18" s="4"/>
      <c r="D18" s="4"/>
      <c r="E18" s="4"/>
      <c r="F18" s="9"/>
      <c r="G18" s="9"/>
      <c r="H18" s="4"/>
      <c r="I18" s="4"/>
    </row>
    <row r="19" spans="1:9">
      <c r="A19" s="3"/>
      <c r="B19" s="8" t="s">
        <v>28</v>
      </c>
      <c r="C19" s="8"/>
      <c r="D19" s="25">
        <f>NAISSANCE!D26</f>
        <v>0</v>
      </c>
      <c r="E19" s="469" t="s">
        <v>29</v>
      </c>
      <c r="F19" s="469"/>
      <c r="G19" s="19">
        <f>NAISSANCE!H26</f>
        <v>0</v>
      </c>
      <c r="H19" s="21" t="s">
        <v>30</v>
      </c>
      <c r="I19" s="19">
        <f>G19+H3</f>
        <v>0</v>
      </c>
    </row>
    <row r="20" spans="1:9" ht="9" customHeight="1">
      <c r="A20" s="3"/>
      <c r="B20" s="6"/>
      <c r="C20" s="6"/>
      <c r="D20" s="18"/>
      <c r="E20" s="6"/>
      <c r="F20" s="18"/>
      <c r="G20" s="18"/>
      <c r="H20" s="6"/>
      <c r="I20" s="6"/>
    </row>
    <row r="21" spans="1:9">
      <c r="A21" s="3"/>
      <c r="B21" s="8" t="s">
        <v>1</v>
      </c>
      <c r="C21" s="8"/>
      <c r="D21" s="19" t="str">
        <f>NAISSANCE!D22</f>
        <v>NAISSANCE</v>
      </c>
      <c r="E21" s="469" t="s">
        <v>31</v>
      </c>
      <c r="F21" s="469"/>
      <c r="G21" s="19">
        <f>NAISSANCE!G22</f>
        <v>20</v>
      </c>
      <c r="H21" s="26" t="str">
        <f>NAISSANCE!H22</f>
        <v>SIGNATURE</v>
      </c>
      <c r="I21" s="343">
        <f>NAISSANCE!I22</f>
        <v>300</v>
      </c>
    </row>
    <row r="22" spans="1:9" s="42" customFormat="1" ht="4.5" customHeight="1">
      <c r="A22" s="44"/>
      <c r="B22" s="49"/>
      <c r="C22" s="49"/>
      <c r="D22" s="341"/>
      <c r="E22" s="341"/>
      <c r="F22" s="341"/>
      <c r="G22" s="341"/>
      <c r="H22" s="342"/>
      <c r="I22" s="47"/>
    </row>
    <row r="23" spans="1:9" s="42" customFormat="1" ht="12.75" customHeight="1">
      <c r="A23" s="44"/>
      <c r="B23" s="49" t="s">
        <v>227</v>
      </c>
      <c r="C23" s="49"/>
      <c r="D23" s="512" t="str">
        <f>NAISSANCE!D24</f>
        <v>OUI COFFRET 90€ / OUI ALBUM 100€ / NON</v>
      </c>
      <c r="E23" s="462"/>
      <c r="F23" s="462"/>
      <c r="G23" s="462"/>
      <c r="H23" s="342"/>
      <c r="I23" s="47"/>
    </row>
    <row r="24" spans="1:9" ht="7.5" customHeight="1">
      <c r="A24" s="3"/>
      <c r="B24" s="36"/>
      <c r="C24" s="36"/>
      <c r="D24" s="36"/>
      <c r="E24" s="515"/>
      <c r="F24" s="515"/>
      <c r="G24" s="36"/>
      <c r="H24" s="515"/>
      <c r="I24" s="515"/>
    </row>
    <row r="25" spans="1:9" s="7" customFormat="1" ht="15" customHeight="1">
      <c r="A25" s="4"/>
      <c r="B25" s="16" t="s">
        <v>50</v>
      </c>
      <c r="C25" s="37">
        <f>NAISSANCE!I22</f>
        <v>300</v>
      </c>
      <c r="D25" s="35" t="s">
        <v>32</v>
      </c>
      <c r="E25" s="513" t="str">
        <f>NAISSANCE!D28</f>
        <v>chèque/virement ou paypal (entre proche)</v>
      </c>
      <c r="F25" s="514"/>
      <c r="G25" s="6"/>
      <c r="H25" s="462" t="str">
        <f>NAISSANCE!H28</f>
        <v>chèque/virement ou paypal/espèces</v>
      </c>
      <c r="I25" s="462"/>
    </row>
    <row r="26" spans="1:9" s="7" customFormat="1" ht="12" customHeight="1">
      <c r="A26" s="4"/>
      <c r="B26" s="51"/>
      <c r="C26" s="51"/>
      <c r="D26" s="51"/>
      <c r="E26" s="511" t="s">
        <v>51</v>
      </c>
      <c r="F26" s="511"/>
      <c r="G26" s="344"/>
      <c r="H26" s="511" t="s">
        <v>52</v>
      </c>
      <c r="I26" s="511"/>
    </row>
    <row r="27" spans="1:9" s="7" customFormat="1" ht="5.25" customHeight="1">
      <c r="A27" s="4"/>
      <c r="B27" s="6"/>
      <c r="C27" s="6"/>
      <c r="D27" s="6"/>
      <c r="E27" s="6"/>
      <c r="F27" s="6"/>
      <c r="G27" s="6"/>
      <c r="H27" s="6"/>
      <c r="I27" s="6"/>
    </row>
    <row r="28" spans="1:9" ht="15" customHeight="1">
      <c r="A28" s="3"/>
      <c r="B28" s="16" t="s">
        <v>258</v>
      </c>
      <c r="C28" s="16"/>
      <c r="D28" s="16"/>
      <c r="E28" s="16"/>
      <c r="F28" s="400"/>
      <c r="G28" s="400"/>
      <c r="H28" s="16"/>
      <c r="I28" s="16"/>
    </row>
    <row r="29" spans="1:9" ht="29.25" customHeight="1">
      <c r="A29" s="3"/>
      <c r="B29" s="516" t="s">
        <v>33</v>
      </c>
      <c r="C29" s="516"/>
      <c r="D29" s="516"/>
      <c r="E29" s="516"/>
      <c r="F29" s="516"/>
      <c r="G29" s="516"/>
      <c r="H29" s="516"/>
      <c r="I29" s="516"/>
    </row>
    <row r="30" spans="1:9" s="11" customFormat="1" ht="66.75" customHeight="1">
      <c r="A30" s="10"/>
      <c r="B30" s="517" t="s">
        <v>34</v>
      </c>
      <c r="C30" s="517"/>
      <c r="D30" s="517"/>
      <c r="E30" s="517"/>
      <c r="F30" s="517"/>
      <c r="G30" s="517"/>
      <c r="H30" s="517"/>
      <c r="I30" s="517"/>
    </row>
    <row r="31" spans="1:9" ht="1.5" customHeight="1">
      <c r="A31" s="3"/>
      <c r="B31" s="516" t="s">
        <v>259</v>
      </c>
      <c r="C31" s="516"/>
      <c r="D31" s="516"/>
      <c r="E31" s="516"/>
      <c r="F31" s="516"/>
      <c r="G31" s="516"/>
      <c r="H31" s="516"/>
      <c r="I31" s="516"/>
    </row>
    <row r="32" spans="1:9" ht="25.5" customHeight="1">
      <c r="A32" s="3"/>
      <c r="B32" s="516" t="s">
        <v>260</v>
      </c>
      <c r="C32" s="516"/>
      <c r="D32" s="516"/>
      <c r="E32" s="516"/>
      <c r="F32" s="516"/>
      <c r="G32" s="516"/>
      <c r="H32" s="516"/>
      <c r="I32" s="516"/>
    </row>
    <row r="33" spans="1:9" s="7" customFormat="1" ht="42" customHeight="1">
      <c r="A33" s="4"/>
      <c r="B33" s="516" t="s">
        <v>261</v>
      </c>
      <c r="C33" s="516"/>
      <c r="D33" s="516"/>
      <c r="E33" s="516"/>
      <c r="F33" s="516"/>
      <c r="G33" s="516"/>
      <c r="H33" s="516"/>
      <c r="I33" s="516"/>
    </row>
    <row r="34" spans="1:9" ht="84.6" customHeight="1">
      <c r="A34" s="3"/>
      <c r="B34" s="516" t="s">
        <v>262</v>
      </c>
      <c r="C34" s="516"/>
      <c r="D34" s="516"/>
      <c r="E34" s="516"/>
      <c r="F34" s="516"/>
      <c r="G34" s="516"/>
      <c r="H34" s="516"/>
      <c r="I34" s="516"/>
    </row>
    <row r="35" spans="1:9" s="7" customFormat="1" ht="2.4" customHeight="1">
      <c r="A35" s="4"/>
      <c r="B35" s="518" t="s">
        <v>35</v>
      </c>
      <c r="C35" s="518"/>
      <c r="D35" s="518"/>
      <c r="E35" s="518"/>
      <c r="F35" s="518"/>
      <c r="G35" s="518"/>
      <c r="H35" s="518"/>
      <c r="I35" s="518"/>
    </row>
    <row r="36" spans="1:9" ht="15" customHeight="1">
      <c r="A36" s="3"/>
      <c r="B36" s="518"/>
      <c r="C36" s="518"/>
      <c r="D36" s="518"/>
      <c r="E36" s="518"/>
      <c r="F36" s="518"/>
      <c r="G36" s="518"/>
      <c r="H36" s="518"/>
      <c r="I36" s="518"/>
    </row>
    <row r="37" spans="1:9" s="7" customFormat="1" ht="15" customHeight="1">
      <c r="A37" s="4"/>
      <c r="B37" s="519" t="s">
        <v>36</v>
      </c>
      <c r="C37" s="519"/>
      <c r="D37" s="519"/>
      <c r="E37" s="519"/>
      <c r="F37" s="519"/>
      <c r="G37" s="519"/>
      <c r="H37" s="519"/>
      <c r="I37" s="519"/>
    </row>
    <row r="38" spans="1:9" ht="15.75" customHeight="1">
      <c r="A38" s="3"/>
      <c r="B38" s="520" t="s">
        <v>37</v>
      </c>
      <c r="C38" s="520"/>
      <c r="D38" s="520"/>
      <c r="E38" s="520"/>
      <c r="F38" s="520"/>
      <c r="G38" s="520"/>
      <c r="H38" s="520"/>
      <c r="I38" s="520"/>
    </row>
    <row r="39" spans="1:9" ht="3" customHeight="1">
      <c r="A39" s="3"/>
      <c r="B39" s="22"/>
      <c r="C39" s="22"/>
      <c r="D39" s="27"/>
      <c r="E39" s="28"/>
      <c r="F39" s="27"/>
      <c r="G39" s="27"/>
      <c r="H39" s="27"/>
      <c r="I39" s="22"/>
    </row>
    <row r="40" spans="1:9" ht="6.75" customHeight="1">
      <c r="A40" s="3"/>
      <c r="B40" s="3"/>
      <c r="C40" s="3"/>
      <c r="D40" s="3"/>
      <c r="E40" s="3"/>
      <c r="F40" s="3"/>
      <c r="G40" s="3"/>
      <c r="H40" s="3"/>
      <c r="I40" s="3"/>
    </row>
    <row r="41" spans="1:9">
      <c r="A41" s="3"/>
      <c r="B41" s="29" t="s">
        <v>38</v>
      </c>
      <c r="C41" s="30"/>
      <c r="D41" s="4"/>
      <c r="E41" s="4"/>
      <c r="F41" s="4"/>
      <c r="G41" s="4"/>
      <c r="H41" s="4"/>
      <c r="I41" s="3"/>
    </row>
    <row r="42" spans="1:9" s="7" customFormat="1" ht="6.75" customHeight="1">
      <c r="A42" s="4"/>
      <c r="B42" s="4"/>
      <c r="C42" s="4"/>
      <c r="D42" s="4"/>
      <c r="E42" s="4"/>
      <c r="F42" s="4"/>
      <c r="G42" s="4"/>
      <c r="H42" s="4"/>
      <c r="I42" s="4"/>
    </row>
    <row r="43" spans="1:9">
      <c r="A43" s="3"/>
      <c r="B43" s="3" t="s">
        <v>39</v>
      </c>
      <c r="C43" s="464" t="str">
        <f>NAISSANCE!F46</f>
        <v>nom et prénom du papa</v>
      </c>
      <c r="D43" s="464"/>
      <c r="E43" s="31"/>
      <c r="F43" s="4" t="s">
        <v>40</v>
      </c>
      <c r="G43" s="464" t="str">
        <f>NAISSANCE!F48</f>
        <v xml:space="preserve"> nom et prénom de la maman</v>
      </c>
      <c r="H43" s="464"/>
      <c r="I43" s="464"/>
    </row>
    <row r="44" spans="1:9" s="7" customFormat="1" ht="4.5" customHeight="1">
      <c r="A44" s="4"/>
      <c r="B44" s="9"/>
      <c r="C44" s="32"/>
      <c r="D44" s="487"/>
      <c r="E44" s="487"/>
      <c r="F44" s="4"/>
      <c r="G44" s="4"/>
      <c r="H44" s="4"/>
      <c r="I44" s="4"/>
    </row>
    <row r="45" spans="1:9" ht="16.5" customHeight="1">
      <c r="A45" s="3"/>
      <c r="B45" s="4" t="s">
        <v>41</v>
      </c>
      <c r="C45" s="521">
        <f>NAISSANCE!E36</f>
        <v>0</v>
      </c>
      <c r="D45" s="521"/>
      <c r="E45" s="4"/>
      <c r="F45" s="4" t="s">
        <v>42</v>
      </c>
      <c r="G45" s="464">
        <f>NAISSANCE!F56</f>
        <v>0</v>
      </c>
      <c r="H45" s="464"/>
      <c r="I45" s="464"/>
    </row>
    <row r="46" spans="1:9" s="7" customFormat="1" ht="6" customHeight="1">
      <c r="A46" s="4"/>
      <c r="B46" s="4"/>
      <c r="C46" s="4"/>
      <c r="D46" s="4"/>
      <c r="E46" s="4"/>
      <c r="F46" s="4"/>
      <c r="G46" s="4"/>
      <c r="I46" s="4"/>
    </row>
    <row r="47" spans="1:9" ht="14.25" customHeight="1">
      <c r="A47" s="3"/>
      <c r="B47" s="4" t="s">
        <v>43</v>
      </c>
      <c r="C47" s="464">
        <f>NAISSANCE!F58</f>
        <v>0</v>
      </c>
      <c r="D47" s="464"/>
      <c r="E47" s="4"/>
      <c r="F47" s="4" t="s">
        <v>44</v>
      </c>
      <c r="G47" s="464"/>
      <c r="H47" s="464"/>
      <c r="I47" s="464"/>
    </row>
    <row r="48" spans="1:9" s="7" customFormat="1" ht="4.5" customHeight="1">
      <c r="A48" s="4"/>
      <c r="B48" s="6"/>
      <c r="C48" s="522"/>
      <c r="D48" s="522"/>
      <c r="E48" s="522"/>
      <c r="F48" s="522"/>
      <c r="G48" s="522"/>
      <c r="H48" s="33"/>
      <c r="I48" s="6"/>
    </row>
    <row r="49" spans="1:9" s="7" customFormat="1" ht="15" customHeight="1">
      <c r="A49" s="4"/>
      <c r="B49" s="478" t="s">
        <v>45</v>
      </c>
      <c r="C49" s="478"/>
      <c r="D49" s="478"/>
      <c r="E49" s="478"/>
      <c r="F49" s="478"/>
      <c r="G49" s="1"/>
      <c r="H49" s="482" t="s">
        <v>46</v>
      </c>
      <c r="I49" s="482"/>
    </row>
    <row r="50" spans="1:9" s="7" customFormat="1" ht="18.75" customHeight="1">
      <c r="A50" s="12"/>
      <c r="B50" s="514" t="str">
        <f>C43</f>
        <v>nom et prénom du papa</v>
      </c>
      <c r="C50" s="514"/>
      <c r="D50" s="55"/>
      <c r="E50" s="514" t="str">
        <f>G43</f>
        <v xml:space="preserve"> nom et prénom de la maman</v>
      </c>
      <c r="F50" s="514"/>
      <c r="G50" s="6"/>
      <c r="H50" s="523" t="s">
        <v>256</v>
      </c>
      <c r="I50" s="523"/>
    </row>
    <row r="51" spans="1:9">
      <c r="A51" s="3"/>
      <c r="B51" s="478" t="s">
        <v>47</v>
      </c>
      <c r="C51" s="478"/>
      <c r="D51" s="478"/>
      <c r="E51" s="478"/>
      <c r="F51" s="478"/>
      <c r="G51" s="7"/>
      <c r="H51" s="6" t="s">
        <v>48</v>
      </c>
      <c r="I51" s="34"/>
    </row>
    <row r="52" spans="1:9" s="7" customFormat="1" ht="56.25" customHeight="1">
      <c r="A52" s="4"/>
      <c r="B52" s="524"/>
      <c r="C52" s="524"/>
      <c r="D52" s="524"/>
      <c r="E52" s="524"/>
      <c r="F52" s="524"/>
      <c r="G52" s="6"/>
      <c r="H52" s="523"/>
      <c r="I52" s="523"/>
    </row>
    <row r="53" spans="1:9">
      <c r="A53" s="3"/>
      <c r="B53" s="524"/>
      <c r="C53" s="524"/>
      <c r="D53" s="524"/>
      <c r="E53" s="524"/>
      <c r="F53" s="524"/>
      <c r="H53" s="523"/>
      <c r="I53" s="523"/>
    </row>
    <row r="54" spans="1:9" ht="12.75" customHeight="1">
      <c r="A54" s="8"/>
      <c r="B54" s="478"/>
      <c r="C54" s="478"/>
      <c r="D54" s="478"/>
      <c r="E54" s="478"/>
      <c r="F54" s="478"/>
      <c r="G54" s="478"/>
      <c r="H54" s="478"/>
      <c r="I54" s="478"/>
    </row>
    <row r="55" spans="1:9">
      <c r="A55" s="3"/>
      <c r="B55" s="4"/>
      <c r="C55" s="7"/>
      <c r="D55" s="7"/>
      <c r="E55" s="7"/>
      <c r="F55" s="7"/>
      <c r="G55" s="7"/>
      <c r="H55" s="7"/>
      <c r="I55" s="7"/>
    </row>
    <row r="56" spans="1:9">
      <c r="A56" s="3"/>
      <c r="B56" s="4"/>
      <c r="C56" s="7"/>
      <c r="D56" s="7"/>
      <c r="E56" s="7"/>
      <c r="F56" s="7"/>
      <c r="G56" s="7"/>
      <c r="H56" s="7"/>
      <c r="I56" s="7"/>
    </row>
    <row r="57" spans="1:9">
      <c r="A57" s="3"/>
      <c r="B57" s="4"/>
      <c r="C57" s="7"/>
      <c r="D57" s="7"/>
      <c r="E57" s="7"/>
      <c r="F57" s="7"/>
      <c r="G57" s="7"/>
      <c r="H57" s="7"/>
      <c r="I57" s="7"/>
    </row>
    <row r="58" spans="1:9">
      <c r="B58" s="7"/>
      <c r="C58" s="7"/>
      <c r="D58" s="7"/>
      <c r="E58" s="7"/>
      <c r="F58" s="7"/>
      <c r="G58" s="7"/>
      <c r="H58" s="7"/>
      <c r="I58" s="7"/>
    </row>
    <row r="59" spans="1:9">
      <c r="B59" s="7"/>
      <c r="C59" s="7"/>
      <c r="D59" s="7"/>
      <c r="E59" s="7"/>
      <c r="F59" s="7"/>
      <c r="G59" s="7"/>
      <c r="H59" s="7"/>
      <c r="I59" s="7"/>
    </row>
    <row r="60" spans="1:9">
      <c r="B60" s="7"/>
      <c r="C60" s="7"/>
      <c r="D60" s="7"/>
      <c r="E60" s="7"/>
      <c r="F60" s="7"/>
      <c r="G60" s="7"/>
      <c r="H60" s="7"/>
      <c r="I60" s="7"/>
    </row>
  </sheetData>
  <sheetProtection selectLockedCells="1" selectUnlockedCells="1"/>
  <mergeCells count="42">
    <mergeCell ref="B54:I54"/>
    <mergeCell ref="C45:D45"/>
    <mergeCell ref="G45:I45"/>
    <mergeCell ref="C47:D47"/>
    <mergeCell ref="G47:I47"/>
    <mergeCell ref="C48:G48"/>
    <mergeCell ref="B49:F49"/>
    <mergeCell ref="H49:I49"/>
    <mergeCell ref="H50:I50"/>
    <mergeCell ref="B51:F51"/>
    <mergeCell ref="B52:F53"/>
    <mergeCell ref="H52:I53"/>
    <mergeCell ref="E50:F50"/>
    <mergeCell ref="B50:C50"/>
    <mergeCell ref="A3:C3"/>
    <mergeCell ref="A4:C4"/>
    <mergeCell ref="D5:G5"/>
    <mergeCell ref="E9:H9"/>
    <mergeCell ref="D44:E44"/>
    <mergeCell ref="B29:I29"/>
    <mergeCell ref="B30:I30"/>
    <mergeCell ref="B31:I31"/>
    <mergeCell ref="B32:I32"/>
    <mergeCell ref="B33:I33"/>
    <mergeCell ref="B34:I34"/>
    <mergeCell ref="B35:I36"/>
    <mergeCell ref="B37:I37"/>
    <mergeCell ref="B38:I38"/>
    <mergeCell ref="C43:D43"/>
    <mergeCell ref="G43:I43"/>
    <mergeCell ref="E26:F26"/>
    <mergeCell ref="H26:I26"/>
    <mergeCell ref="D23:G23"/>
    <mergeCell ref="D12:H12"/>
    <mergeCell ref="D2:G4"/>
    <mergeCell ref="F14:H14"/>
    <mergeCell ref="E25:F25"/>
    <mergeCell ref="E24:F24"/>
    <mergeCell ref="H24:I24"/>
    <mergeCell ref="H25:I25"/>
    <mergeCell ref="E19:F19"/>
    <mergeCell ref="E21:F21"/>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WVR70"/>
  <sheetViews>
    <sheetView showGridLines="0" showZeros="0" topLeftCell="A7" zoomScale="85" zoomScaleNormal="85" workbookViewId="0">
      <selection activeCell="H44" sqref="H44"/>
    </sheetView>
  </sheetViews>
  <sheetFormatPr baseColWidth="10" defaultColWidth="0" defaultRowHeight="14.4"/>
  <cols>
    <col min="1" max="1" width="2.44140625" style="40" customWidth="1"/>
    <col min="2" max="2" width="2.6640625" style="40" customWidth="1"/>
    <col min="3" max="3" width="12" style="40" customWidth="1"/>
    <col min="4" max="4" width="45.6640625" style="40" customWidth="1"/>
    <col min="5" max="5" width="14" style="40" customWidth="1"/>
    <col min="6" max="6" width="13.33203125" style="40" customWidth="1"/>
    <col min="7" max="7" width="13.5546875" style="40" customWidth="1"/>
    <col min="8" max="8" width="15.6640625" style="40" customWidth="1"/>
    <col min="9" max="9" width="2.44140625" style="40" customWidth="1"/>
    <col min="10" max="10" width="3.33203125" style="40" customWidth="1"/>
    <col min="11" max="256" width="11.44140625" style="40" hidden="1"/>
    <col min="257" max="257" width="2.44140625" style="40" customWidth="1"/>
    <col min="258" max="258" width="2.6640625" style="40" customWidth="1"/>
    <col min="259" max="259" width="12" style="40" customWidth="1"/>
    <col min="260" max="260" width="45.6640625" style="40" customWidth="1"/>
    <col min="261" max="261" width="14" style="40" customWidth="1"/>
    <col min="262" max="262" width="13.33203125" style="40" customWidth="1"/>
    <col min="263" max="263" width="13.5546875" style="40" customWidth="1"/>
    <col min="264" max="264" width="15.6640625" style="40" customWidth="1"/>
    <col min="265" max="265" width="2.44140625" style="40" customWidth="1"/>
    <col min="266" max="266" width="3.33203125" style="40" customWidth="1"/>
    <col min="267" max="512" width="11.44140625" style="40" hidden="1"/>
    <col min="513" max="513" width="2.44140625" style="40" customWidth="1"/>
    <col min="514" max="514" width="2.6640625" style="40" customWidth="1"/>
    <col min="515" max="515" width="12" style="40" customWidth="1"/>
    <col min="516" max="516" width="45.6640625" style="40" customWidth="1"/>
    <col min="517" max="517" width="14" style="40" customWidth="1"/>
    <col min="518" max="518" width="13.33203125" style="40" customWidth="1"/>
    <col min="519" max="519" width="13.5546875" style="40" customWidth="1"/>
    <col min="520" max="520" width="15.6640625" style="40" customWidth="1"/>
    <col min="521" max="521" width="2.44140625" style="40" customWidth="1"/>
    <col min="522" max="522" width="3.33203125" style="40" customWidth="1"/>
    <col min="523" max="768" width="11.44140625" style="40" hidden="1"/>
    <col min="769" max="769" width="2.44140625" style="40" customWidth="1"/>
    <col min="770" max="770" width="2.6640625" style="40" customWidth="1"/>
    <col min="771" max="771" width="12" style="40" customWidth="1"/>
    <col min="772" max="772" width="45.6640625" style="40" customWidth="1"/>
    <col min="773" max="773" width="14" style="40" customWidth="1"/>
    <col min="774" max="774" width="13.33203125" style="40" customWidth="1"/>
    <col min="775" max="775" width="13.5546875" style="40" customWidth="1"/>
    <col min="776" max="776" width="15.6640625" style="40" customWidth="1"/>
    <col min="777" max="777" width="2.44140625" style="40" customWidth="1"/>
    <col min="778" max="778" width="3.33203125" style="40" customWidth="1"/>
    <col min="779" max="1024" width="11.44140625" style="40" hidden="1"/>
    <col min="1025" max="1025" width="2.44140625" style="40" customWidth="1"/>
    <col min="1026" max="1026" width="2.6640625" style="40" customWidth="1"/>
    <col min="1027" max="1027" width="12" style="40" customWidth="1"/>
    <col min="1028" max="1028" width="45.6640625" style="40" customWidth="1"/>
    <col min="1029" max="1029" width="14" style="40" customWidth="1"/>
    <col min="1030" max="1030" width="13.33203125" style="40" customWidth="1"/>
    <col min="1031" max="1031" width="13.5546875" style="40" customWidth="1"/>
    <col min="1032" max="1032" width="15.6640625" style="40" customWidth="1"/>
    <col min="1033" max="1033" width="2.44140625" style="40" customWidth="1"/>
    <col min="1034" max="1034" width="3.33203125" style="40" customWidth="1"/>
    <col min="1035" max="1280" width="11.44140625" style="40" hidden="1"/>
    <col min="1281" max="1281" width="2.44140625" style="40" customWidth="1"/>
    <col min="1282" max="1282" width="2.6640625" style="40" customWidth="1"/>
    <col min="1283" max="1283" width="12" style="40" customWidth="1"/>
    <col min="1284" max="1284" width="45.6640625" style="40" customWidth="1"/>
    <col min="1285" max="1285" width="14" style="40" customWidth="1"/>
    <col min="1286" max="1286" width="13.33203125" style="40" customWidth="1"/>
    <col min="1287" max="1287" width="13.5546875" style="40" customWidth="1"/>
    <col min="1288" max="1288" width="15.6640625" style="40" customWidth="1"/>
    <col min="1289" max="1289" width="2.44140625" style="40" customWidth="1"/>
    <col min="1290" max="1290" width="3.33203125" style="40" customWidth="1"/>
    <col min="1291" max="1536" width="11.44140625" style="40" hidden="1"/>
    <col min="1537" max="1537" width="2.44140625" style="40" customWidth="1"/>
    <col min="1538" max="1538" width="2.6640625" style="40" customWidth="1"/>
    <col min="1539" max="1539" width="12" style="40" customWidth="1"/>
    <col min="1540" max="1540" width="45.6640625" style="40" customWidth="1"/>
    <col min="1541" max="1541" width="14" style="40" customWidth="1"/>
    <col min="1542" max="1542" width="13.33203125" style="40" customWidth="1"/>
    <col min="1543" max="1543" width="13.5546875" style="40" customWidth="1"/>
    <col min="1544" max="1544" width="15.6640625" style="40" customWidth="1"/>
    <col min="1545" max="1545" width="2.44140625" style="40" customWidth="1"/>
    <col min="1546" max="1546" width="3.33203125" style="40" customWidth="1"/>
    <col min="1547" max="1792" width="11.44140625" style="40" hidden="1"/>
    <col min="1793" max="1793" width="2.44140625" style="40" customWidth="1"/>
    <col min="1794" max="1794" width="2.6640625" style="40" customWidth="1"/>
    <col min="1795" max="1795" width="12" style="40" customWidth="1"/>
    <col min="1796" max="1796" width="45.6640625" style="40" customWidth="1"/>
    <col min="1797" max="1797" width="14" style="40" customWidth="1"/>
    <col min="1798" max="1798" width="13.33203125" style="40" customWidth="1"/>
    <col min="1799" max="1799" width="13.5546875" style="40" customWidth="1"/>
    <col min="1800" max="1800" width="15.6640625" style="40" customWidth="1"/>
    <col min="1801" max="1801" width="2.44140625" style="40" customWidth="1"/>
    <col min="1802" max="1802" width="3.33203125" style="40" customWidth="1"/>
    <col min="1803" max="2048" width="11.44140625" style="40" hidden="1"/>
    <col min="2049" max="2049" width="2.44140625" style="40" customWidth="1"/>
    <col min="2050" max="2050" width="2.6640625" style="40" customWidth="1"/>
    <col min="2051" max="2051" width="12" style="40" customWidth="1"/>
    <col min="2052" max="2052" width="45.6640625" style="40" customWidth="1"/>
    <col min="2053" max="2053" width="14" style="40" customWidth="1"/>
    <col min="2054" max="2054" width="13.33203125" style="40" customWidth="1"/>
    <col min="2055" max="2055" width="13.5546875" style="40" customWidth="1"/>
    <col min="2056" max="2056" width="15.6640625" style="40" customWidth="1"/>
    <col min="2057" max="2057" width="2.44140625" style="40" customWidth="1"/>
    <col min="2058" max="2058" width="3.33203125" style="40" customWidth="1"/>
    <col min="2059" max="2304" width="11.44140625" style="40" hidden="1"/>
    <col min="2305" max="2305" width="2.44140625" style="40" customWidth="1"/>
    <col min="2306" max="2306" width="2.6640625" style="40" customWidth="1"/>
    <col min="2307" max="2307" width="12" style="40" customWidth="1"/>
    <col min="2308" max="2308" width="45.6640625" style="40" customWidth="1"/>
    <col min="2309" max="2309" width="14" style="40" customWidth="1"/>
    <col min="2310" max="2310" width="13.33203125" style="40" customWidth="1"/>
    <col min="2311" max="2311" width="13.5546875" style="40" customWidth="1"/>
    <col min="2312" max="2312" width="15.6640625" style="40" customWidth="1"/>
    <col min="2313" max="2313" width="2.44140625" style="40" customWidth="1"/>
    <col min="2314" max="2314" width="3.33203125" style="40" customWidth="1"/>
    <col min="2315" max="2560" width="11.44140625" style="40" hidden="1"/>
    <col min="2561" max="2561" width="2.44140625" style="40" customWidth="1"/>
    <col min="2562" max="2562" width="2.6640625" style="40" customWidth="1"/>
    <col min="2563" max="2563" width="12" style="40" customWidth="1"/>
    <col min="2564" max="2564" width="45.6640625" style="40" customWidth="1"/>
    <col min="2565" max="2565" width="14" style="40" customWidth="1"/>
    <col min="2566" max="2566" width="13.33203125" style="40" customWidth="1"/>
    <col min="2567" max="2567" width="13.5546875" style="40" customWidth="1"/>
    <col min="2568" max="2568" width="15.6640625" style="40" customWidth="1"/>
    <col min="2569" max="2569" width="2.44140625" style="40" customWidth="1"/>
    <col min="2570" max="2570" width="3.33203125" style="40" customWidth="1"/>
    <col min="2571" max="2816" width="11.44140625" style="40" hidden="1"/>
    <col min="2817" max="2817" width="2.44140625" style="40" customWidth="1"/>
    <col min="2818" max="2818" width="2.6640625" style="40" customWidth="1"/>
    <col min="2819" max="2819" width="12" style="40" customWidth="1"/>
    <col min="2820" max="2820" width="45.6640625" style="40" customWidth="1"/>
    <col min="2821" max="2821" width="14" style="40" customWidth="1"/>
    <col min="2822" max="2822" width="13.33203125" style="40" customWidth="1"/>
    <col min="2823" max="2823" width="13.5546875" style="40" customWidth="1"/>
    <col min="2824" max="2824" width="15.6640625" style="40" customWidth="1"/>
    <col min="2825" max="2825" width="2.44140625" style="40" customWidth="1"/>
    <col min="2826" max="2826" width="3.33203125" style="40" customWidth="1"/>
    <col min="2827" max="3072" width="11.44140625" style="40" hidden="1"/>
    <col min="3073" max="3073" width="2.44140625" style="40" customWidth="1"/>
    <col min="3074" max="3074" width="2.6640625" style="40" customWidth="1"/>
    <col min="3075" max="3075" width="12" style="40" customWidth="1"/>
    <col min="3076" max="3076" width="45.6640625" style="40" customWidth="1"/>
    <col min="3077" max="3077" width="14" style="40" customWidth="1"/>
    <col min="3078" max="3078" width="13.33203125" style="40" customWidth="1"/>
    <col min="3079" max="3079" width="13.5546875" style="40" customWidth="1"/>
    <col min="3080" max="3080" width="15.6640625" style="40" customWidth="1"/>
    <col min="3081" max="3081" width="2.44140625" style="40" customWidth="1"/>
    <col min="3082" max="3082" width="3.33203125" style="40" customWidth="1"/>
    <col min="3083" max="3328" width="11.44140625" style="40" hidden="1"/>
    <col min="3329" max="3329" width="2.44140625" style="40" customWidth="1"/>
    <col min="3330" max="3330" width="2.6640625" style="40" customWidth="1"/>
    <col min="3331" max="3331" width="12" style="40" customWidth="1"/>
    <col min="3332" max="3332" width="45.6640625" style="40" customWidth="1"/>
    <col min="3333" max="3333" width="14" style="40" customWidth="1"/>
    <col min="3334" max="3334" width="13.33203125" style="40" customWidth="1"/>
    <col min="3335" max="3335" width="13.5546875" style="40" customWidth="1"/>
    <col min="3336" max="3336" width="15.6640625" style="40" customWidth="1"/>
    <col min="3337" max="3337" width="2.44140625" style="40" customWidth="1"/>
    <col min="3338" max="3338" width="3.33203125" style="40" customWidth="1"/>
    <col min="3339" max="3584" width="11.44140625" style="40" hidden="1"/>
    <col min="3585" max="3585" width="2.44140625" style="40" customWidth="1"/>
    <col min="3586" max="3586" width="2.6640625" style="40" customWidth="1"/>
    <col min="3587" max="3587" width="12" style="40" customWidth="1"/>
    <col min="3588" max="3588" width="45.6640625" style="40" customWidth="1"/>
    <col min="3589" max="3589" width="14" style="40" customWidth="1"/>
    <col min="3590" max="3590" width="13.33203125" style="40" customWidth="1"/>
    <col min="3591" max="3591" width="13.5546875" style="40" customWidth="1"/>
    <col min="3592" max="3592" width="15.6640625" style="40" customWidth="1"/>
    <col min="3593" max="3593" width="2.44140625" style="40" customWidth="1"/>
    <col min="3594" max="3594" width="3.33203125" style="40" customWidth="1"/>
    <col min="3595" max="3840" width="11.44140625" style="40" hidden="1"/>
    <col min="3841" max="3841" width="2.44140625" style="40" customWidth="1"/>
    <col min="3842" max="3842" width="2.6640625" style="40" customWidth="1"/>
    <col min="3843" max="3843" width="12" style="40" customWidth="1"/>
    <col min="3844" max="3844" width="45.6640625" style="40" customWidth="1"/>
    <col min="3845" max="3845" width="14" style="40" customWidth="1"/>
    <col min="3846" max="3846" width="13.33203125" style="40" customWidth="1"/>
    <col min="3847" max="3847" width="13.5546875" style="40" customWidth="1"/>
    <col min="3848" max="3848" width="15.6640625" style="40" customWidth="1"/>
    <col min="3849" max="3849" width="2.44140625" style="40" customWidth="1"/>
    <col min="3850" max="3850" width="3.33203125" style="40" customWidth="1"/>
    <col min="3851" max="4096" width="11.44140625" style="40" hidden="1"/>
    <col min="4097" max="4097" width="2.44140625" style="40" customWidth="1"/>
    <col min="4098" max="4098" width="2.6640625" style="40" customWidth="1"/>
    <col min="4099" max="4099" width="12" style="40" customWidth="1"/>
    <col min="4100" max="4100" width="45.6640625" style="40" customWidth="1"/>
    <col min="4101" max="4101" width="14" style="40" customWidth="1"/>
    <col min="4102" max="4102" width="13.33203125" style="40" customWidth="1"/>
    <col min="4103" max="4103" width="13.5546875" style="40" customWidth="1"/>
    <col min="4104" max="4104" width="15.6640625" style="40" customWidth="1"/>
    <col min="4105" max="4105" width="2.44140625" style="40" customWidth="1"/>
    <col min="4106" max="4106" width="3.33203125" style="40" customWidth="1"/>
    <col min="4107" max="4352" width="11.44140625" style="40" hidden="1"/>
    <col min="4353" max="4353" width="2.44140625" style="40" customWidth="1"/>
    <col min="4354" max="4354" width="2.6640625" style="40" customWidth="1"/>
    <col min="4355" max="4355" width="12" style="40" customWidth="1"/>
    <col min="4356" max="4356" width="45.6640625" style="40" customWidth="1"/>
    <col min="4357" max="4357" width="14" style="40" customWidth="1"/>
    <col min="4358" max="4358" width="13.33203125" style="40" customWidth="1"/>
    <col min="4359" max="4359" width="13.5546875" style="40" customWidth="1"/>
    <col min="4360" max="4360" width="15.6640625" style="40" customWidth="1"/>
    <col min="4361" max="4361" width="2.44140625" style="40" customWidth="1"/>
    <col min="4362" max="4362" width="3.33203125" style="40" customWidth="1"/>
    <col min="4363" max="4608" width="11.44140625" style="40" hidden="1"/>
    <col min="4609" max="4609" width="2.44140625" style="40" customWidth="1"/>
    <col min="4610" max="4610" width="2.6640625" style="40" customWidth="1"/>
    <col min="4611" max="4611" width="12" style="40" customWidth="1"/>
    <col min="4612" max="4612" width="45.6640625" style="40" customWidth="1"/>
    <col min="4613" max="4613" width="14" style="40" customWidth="1"/>
    <col min="4614" max="4614" width="13.33203125" style="40" customWidth="1"/>
    <col min="4615" max="4615" width="13.5546875" style="40" customWidth="1"/>
    <col min="4616" max="4616" width="15.6640625" style="40" customWidth="1"/>
    <col min="4617" max="4617" width="2.44140625" style="40" customWidth="1"/>
    <col min="4618" max="4618" width="3.33203125" style="40" customWidth="1"/>
    <col min="4619" max="4864" width="11.44140625" style="40" hidden="1"/>
    <col min="4865" max="4865" width="2.44140625" style="40" customWidth="1"/>
    <col min="4866" max="4866" width="2.6640625" style="40" customWidth="1"/>
    <col min="4867" max="4867" width="12" style="40" customWidth="1"/>
    <col min="4868" max="4868" width="45.6640625" style="40" customWidth="1"/>
    <col min="4869" max="4869" width="14" style="40" customWidth="1"/>
    <col min="4870" max="4870" width="13.33203125" style="40" customWidth="1"/>
    <col min="4871" max="4871" width="13.5546875" style="40" customWidth="1"/>
    <col min="4872" max="4872" width="15.6640625" style="40" customWidth="1"/>
    <col min="4873" max="4873" width="2.44140625" style="40" customWidth="1"/>
    <col min="4874" max="4874" width="3.33203125" style="40" customWidth="1"/>
    <col min="4875" max="5120" width="11.44140625" style="40" hidden="1"/>
    <col min="5121" max="5121" width="2.44140625" style="40" customWidth="1"/>
    <col min="5122" max="5122" width="2.6640625" style="40" customWidth="1"/>
    <col min="5123" max="5123" width="12" style="40" customWidth="1"/>
    <col min="5124" max="5124" width="45.6640625" style="40" customWidth="1"/>
    <col min="5125" max="5125" width="14" style="40" customWidth="1"/>
    <col min="5126" max="5126" width="13.33203125" style="40" customWidth="1"/>
    <col min="5127" max="5127" width="13.5546875" style="40" customWidth="1"/>
    <col min="5128" max="5128" width="15.6640625" style="40" customWidth="1"/>
    <col min="5129" max="5129" width="2.44140625" style="40" customWidth="1"/>
    <col min="5130" max="5130" width="3.33203125" style="40" customWidth="1"/>
    <col min="5131" max="5376" width="11.44140625" style="40" hidden="1"/>
    <col min="5377" max="5377" width="2.44140625" style="40" customWidth="1"/>
    <col min="5378" max="5378" width="2.6640625" style="40" customWidth="1"/>
    <col min="5379" max="5379" width="12" style="40" customWidth="1"/>
    <col min="5380" max="5380" width="45.6640625" style="40" customWidth="1"/>
    <col min="5381" max="5381" width="14" style="40" customWidth="1"/>
    <col min="5382" max="5382" width="13.33203125" style="40" customWidth="1"/>
    <col min="5383" max="5383" width="13.5546875" style="40" customWidth="1"/>
    <col min="5384" max="5384" width="15.6640625" style="40" customWidth="1"/>
    <col min="5385" max="5385" width="2.44140625" style="40" customWidth="1"/>
    <col min="5386" max="5386" width="3.33203125" style="40" customWidth="1"/>
    <col min="5387" max="5632" width="11.44140625" style="40" hidden="1"/>
    <col min="5633" max="5633" width="2.44140625" style="40" customWidth="1"/>
    <col min="5634" max="5634" width="2.6640625" style="40" customWidth="1"/>
    <col min="5635" max="5635" width="12" style="40" customWidth="1"/>
    <col min="5636" max="5636" width="45.6640625" style="40" customWidth="1"/>
    <col min="5637" max="5637" width="14" style="40" customWidth="1"/>
    <col min="5638" max="5638" width="13.33203125" style="40" customWidth="1"/>
    <col min="5639" max="5639" width="13.5546875" style="40" customWidth="1"/>
    <col min="5640" max="5640" width="15.6640625" style="40" customWidth="1"/>
    <col min="5641" max="5641" width="2.44140625" style="40" customWidth="1"/>
    <col min="5642" max="5642" width="3.33203125" style="40" customWidth="1"/>
    <col min="5643" max="5888" width="11.44140625" style="40" hidden="1"/>
    <col min="5889" max="5889" width="2.44140625" style="40" customWidth="1"/>
    <col min="5890" max="5890" width="2.6640625" style="40" customWidth="1"/>
    <col min="5891" max="5891" width="12" style="40" customWidth="1"/>
    <col min="5892" max="5892" width="45.6640625" style="40" customWidth="1"/>
    <col min="5893" max="5893" width="14" style="40" customWidth="1"/>
    <col min="5894" max="5894" width="13.33203125" style="40" customWidth="1"/>
    <col min="5895" max="5895" width="13.5546875" style="40" customWidth="1"/>
    <col min="5896" max="5896" width="15.6640625" style="40" customWidth="1"/>
    <col min="5897" max="5897" width="2.44140625" style="40" customWidth="1"/>
    <col min="5898" max="5898" width="3.33203125" style="40" customWidth="1"/>
    <col min="5899" max="6144" width="11.44140625" style="40" hidden="1"/>
    <col min="6145" max="6145" width="2.44140625" style="40" customWidth="1"/>
    <col min="6146" max="6146" width="2.6640625" style="40" customWidth="1"/>
    <col min="6147" max="6147" width="12" style="40" customWidth="1"/>
    <col min="6148" max="6148" width="45.6640625" style="40" customWidth="1"/>
    <col min="6149" max="6149" width="14" style="40" customWidth="1"/>
    <col min="6150" max="6150" width="13.33203125" style="40" customWidth="1"/>
    <col min="6151" max="6151" width="13.5546875" style="40" customWidth="1"/>
    <col min="6152" max="6152" width="15.6640625" style="40" customWidth="1"/>
    <col min="6153" max="6153" width="2.44140625" style="40" customWidth="1"/>
    <col min="6154" max="6154" width="3.33203125" style="40" customWidth="1"/>
    <col min="6155" max="6400" width="11.44140625" style="40" hidden="1"/>
    <col min="6401" max="6401" width="2.44140625" style="40" customWidth="1"/>
    <col min="6402" max="6402" width="2.6640625" style="40" customWidth="1"/>
    <col min="6403" max="6403" width="12" style="40" customWidth="1"/>
    <col min="6404" max="6404" width="45.6640625" style="40" customWidth="1"/>
    <col min="6405" max="6405" width="14" style="40" customWidth="1"/>
    <col min="6406" max="6406" width="13.33203125" style="40" customWidth="1"/>
    <col min="6407" max="6407" width="13.5546875" style="40" customWidth="1"/>
    <col min="6408" max="6408" width="15.6640625" style="40" customWidth="1"/>
    <col min="6409" max="6409" width="2.44140625" style="40" customWidth="1"/>
    <col min="6410" max="6410" width="3.33203125" style="40" customWidth="1"/>
    <col min="6411" max="6656" width="11.44140625" style="40" hidden="1"/>
    <col min="6657" max="6657" width="2.44140625" style="40" customWidth="1"/>
    <col min="6658" max="6658" width="2.6640625" style="40" customWidth="1"/>
    <col min="6659" max="6659" width="12" style="40" customWidth="1"/>
    <col min="6660" max="6660" width="45.6640625" style="40" customWidth="1"/>
    <col min="6661" max="6661" width="14" style="40" customWidth="1"/>
    <col min="6662" max="6662" width="13.33203125" style="40" customWidth="1"/>
    <col min="6663" max="6663" width="13.5546875" style="40" customWidth="1"/>
    <col min="6664" max="6664" width="15.6640625" style="40" customWidth="1"/>
    <col min="6665" max="6665" width="2.44140625" style="40" customWidth="1"/>
    <col min="6666" max="6666" width="3.33203125" style="40" customWidth="1"/>
    <col min="6667" max="6912" width="11.44140625" style="40" hidden="1"/>
    <col min="6913" max="6913" width="2.44140625" style="40" customWidth="1"/>
    <col min="6914" max="6914" width="2.6640625" style="40" customWidth="1"/>
    <col min="6915" max="6915" width="12" style="40" customWidth="1"/>
    <col min="6916" max="6916" width="45.6640625" style="40" customWidth="1"/>
    <col min="6917" max="6917" width="14" style="40" customWidth="1"/>
    <col min="6918" max="6918" width="13.33203125" style="40" customWidth="1"/>
    <col min="6919" max="6919" width="13.5546875" style="40" customWidth="1"/>
    <col min="6920" max="6920" width="15.6640625" style="40" customWidth="1"/>
    <col min="6921" max="6921" width="2.44140625" style="40" customWidth="1"/>
    <col min="6922" max="6922" width="3.33203125" style="40" customWidth="1"/>
    <col min="6923" max="7168" width="11.44140625" style="40" hidden="1"/>
    <col min="7169" max="7169" width="2.44140625" style="40" customWidth="1"/>
    <col min="7170" max="7170" width="2.6640625" style="40" customWidth="1"/>
    <col min="7171" max="7171" width="12" style="40" customWidth="1"/>
    <col min="7172" max="7172" width="45.6640625" style="40" customWidth="1"/>
    <col min="7173" max="7173" width="14" style="40" customWidth="1"/>
    <col min="7174" max="7174" width="13.33203125" style="40" customWidth="1"/>
    <col min="7175" max="7175" width="13.5546875" style="40" customWidth="1"/>
    <col min="7176" max="7176" width="15.6640625" style="40" customWidth="1"/>
    <col min="7177" max="7177" width="2.44140625" style="40" customWidth="1"/>
    <col min="7178" max="7178" width="3.33203125" style="40" customWidth="1"/>
    <col min="7179" max="7424" width="11.44140625" style="40" hidden="1"/>
    <col min="7425" max="7425" width="2.44140625" style="40" customWidth="1"/>
    <col min="7426" max="7426" width="2.6640625" style="40" customWidth="1"/>
    <col min="7427" max="7427" width="12" style="40" customWidth="1"/>
    <col min="7428" max="7428" width="45.6640625" style="40" customWidth="1"/>
    <col min="7429" max="7429" width="14" style="40" customWidth="1"/>
    <col min="7430" max="7430" width="13.33203125" style="40" customWidth="1"/>
    <col min="7431" max="7431" width="13.5546875" style="40" customWidth="1"/>
    <col min="7432" max="7432" width="15.6640625" style="40" customWidth="1"/>
    <col min="7433" max="7433" width="2.44140625" style="40" customWidth="1"/>
    <col min="7434" max="7434" width="3.33203125" style="40" customWidth="1"/>
    <col min="7435" max="7680" width="11.44140625" style="40" hidden="1"/>
    <col min="7681" max="7681" width="2.44140625" style="40" customWidth="1"/>
    <col min="7682" max="7682" width="2.6640625" style="40" customWidth="1"/>
    <col min="7683" max="7683" width="12" style="40" customWidth="1"/>
    <col min="7684" max="7684" width="45.6640625" style="40" customWidth="1"/>
    <col min="7685" max="7685" width="14" style="40" customWidth="1"/>
    <col min="7686" max="7686" width="13.33203125" style="40" customWidth="1"/>
    <col min="7687" max="7687" width="13.5546875" style="40" customWidth="1"/>
    <col min="7688" max="7688" width="15.6640625" style="40" customWidth="1"/>
    <col min="7689" max="7689" width="2.44140625" style="40" customWidth="1"/>
    <col min="7690" max="7690" width="3.33203125" style="40" customWidth="1"/>
    <col min="7691" max="7936" width="11.44140625" style="40" hidden="1"/>
    <col min="7937" max="7937" width="2.44140625" style="40" customWidth="1"/>
    <col min="7938" max="7938" width="2.6640625" style="40" customWidth="1"/>
    <col min="7939" max="7939" width="12" style="40" customWidth="1"/>
    <col min="7940" max="7940" width="45.6640625" style="40" customWidth="1"/>
    <col min="7941" max="7941" width="14" style="40" customWidth="1"/>
    <col min="7942" max="7942" width="13.33203125" style="40" customWidth="1"/>
    <col min="7943" max="7943" width="13.5546875" style="40" customWidth="1"/>
    <col min="7944" max="7944" width="15.6640625" style="40" customWidth="1"/>
    <col min="7945" max="7945" width="2.44140625" style="40" customWidth="1"/>
    <col min="7946" max="7946" width="3.33203125" style="40" customWidth="1"/>
    <col min="7947" max="8192" width="11.44140625" style="40" hidden="1"/>
    <col min="8193" max="8193" width="2.44140625" style="40" customWidth="1"/>
    <col min="8194" max="8194" width="2.6640625" style="40" customWidth="1"/>
    <col min="8195" max="8195" width="12" style="40" customWidth="1"/>
    <col min="8196" max="8196" width="45.6640625" style="40" customWidth="1"/>
    <col min="8197" max="8197" width="14" style="40" customWidth="1"/>
    <col min="8198" max="8198" width="13.33203125" style="40" customWidth="1"/>
    <col min="8199" max="8199" width="13.5546875" style="40" customWidth="1"/>
    <col min="8200" max="8200" width="15.6640625" style="40" customWidth="1"/>
    <col min="8201" max="8201" width="2.44140625" style="40" customWidth="1"/>
    <col min="8202" max="8202" width="3.33203125" style="40" customWidth="1"/>
    <col min="8203" max="8448" width="11.44140625" style="40" hidden="1"/>
    <col min="8449" max="8449" width="2.44140625" style="40" customWidth="1"/>
    <col min="8450" max="8450" width="2.6640625" style="40" customWidth="1"/>
    <col min="8451" max="8451" width="12" style="40" customWidth="1"/>
    <col min="8452" max="8452" width="45.6640625" style="40" customWidth="1"/>
    <col min="8453" max="8453" width="14" style="40" customWidth="1"/>
    <col min="8454" max="8454" width="13.33203125" style="40" customWidth="1"/>
    <col min="8455" max="8455" width="13.5546875" style="40" customWidth="1"/>
    <col min="8456" max="8456" width="15.6640625" style="40" customWidth="1"/>
    <col min="8457" max="8457" width="2.44140625" style="40" customWidth="1"/>
    <col min="8458" max="8458" width="3.33203125" style="40" customWidth="1"/>
    <col min="8459" max="8704" width="11.44140625" style="40" hidden="1"/>
    <col min="8705" max="8705" width="2.44140625" style="40" customWidth="1"/>
    <col min="8706" max="8706" width="2.6640625" style="40" customWidth="1"/>
    <col min="8707" max="8707" width="12" style="40" customWidth="1"/>
    <col min="8708" max="8708" width="45.6640625" style="40" customWidth="1"/>
    <col min="8709" max="8709" width="14" style="40" customWidth="1"/>
    <col min="8710" max="8710" width="13.33203125" style="40" customWidth="1"/>
    <col min="8711" max="8711" width="13.5546875" style="40" customWidth="1"/>
    <col min="8712" max="8712" width="15.6640625" style="40" customWidth="1"/>
    <col min="8713" max="8713" width="2.44140625" style="40" customWidth="1"/>
    <col min="8714" max="8714" width="3.33203125" style="40" customWidth="1"/>
    <col min="8715" max="8960" width="11.44140625" style="40" hidden="1"/>
    <col min="8961" max="8961" width="2.44140625" style="40" customWidth="1"/>
    <col min="8962" max="8962" width="2.6640625" style="40" customWidth="1"/>
    <col min="8963" max="8963" width="12" style="40" customWidth="1"/>
    <col min="8964" max="8964" width="45.6640625" style="40" customWidth="1"/>
    <col min="8965" max="8965" width="14" style="40" customWidth="1"/>
    <col min="8966" max="8966" width="13.33203125" style="40" customWidth="1"/>
    <col min="8967" max="8967" width="13.5546875" style="40" customWidth="1"/>
    <col min="8968" max="8968" width="15.6640625" style="40" customWidth="1"/>
    <col min="8969" max="8969" width="2.44140625" style="40" customWidth="1"/>
    <col min="8970" max="8970" width="3.33203125" style="40" customWidth="1"/>
    <col min="8971" max="9216" width="11.44140625" style="40" hidden="1"/>
    <col min="9217" max="9217" width="2.44140625" style="40" customWidth="1"/>
    <col min="9218" max="9218" width="2.6640625" style="40" customWidth="1"/>
    <col min="9219" max="9219" width="12" style="40" customWidth="1"/>
    <col min="9220" max="9220" width="45.6640625" style="40" customWidth="1"/>
    <col min="9221" max="9221" width="14" style="40" customWidth="1"/>
    <col min="9222" max="9222" width="13.33203125" style="40" customWidth="1"/>
    <col min="9223" max="9223" width="13.5546875" style="40" customWidth="1"/>
    <col min="9224" max="9224" width="15.6640625" style="40" customWidth="1"/>
    <col min="9225" max="9225" width="2.44140625" style="40" customWidth="1"/>
    <col min="9226" max="9226" width="3.33203125" style="40" customWidth="1"/>
    <col min="9227" max="9472" width="11.44140625" style="40" hidden="1"/>
    <col min="9473" max="9473" width="2.44140625" style="40" customWidth="1"/>
    <col min="9474" max="9474" width="2.6640625" style="40" customWidth="1"/>
    <col min="9475" max="9475" width="12" style="40" customWidth="1"/>
    <col min="9476" max="9476" width="45.6640625" style="40" customWidth="1"/>
    <col min="9477" max="9477" width="14" style="40" customWidth="1"/>
    <col min="9478" max="9478" width="13.33203125" style="40" customWidth="1"/>
    <col min="9479" max="9479" width="13.5546875" style="40" customWidth="1"/>
    <col min="9480" max="9480" width="15.6640625" style="40" customWidth="1"/>
    <col min="9481" max="9481" width="2.44140625" style="40" customWidth="1"/>
    <col min="9482" max="9482" width="3.33203125" style="40" customWidth="1"/>
    <col min="9483" max="9728" width="11.44140625" style="40" hidden="1"/>
    <col min="9729" max="9729" width="2.44140625" style="40" customWidth="1"/>
    <col min="9730" max="9730" width="2.6640625" style="40" customWidth="1"/>
    <col min="9731" max="9731" width="12" style="40" customWidth="1"/>
    <col min="9732" max="9732" width="45.6640625" style="40" customWidth="1"/>
    <col min="9733" max="9733" width="14" style="40" customWidth="1"/>
    <col min="9734" max="9734" width="13.33203125" style="40" customWidth="1"/>
    <col min="9735" max="9735" width="13.5546875" style="40" customWidth="1"/>
    <col min="9736" max="9736" width="15.6640625" style="40" customWidth="1"/>
    <col min="9737" max="9737" width="2.44140625" style="40" customWidth="1"/>
    <col min="9738" max="9738" width="3.33203125" style="40" customWidth="1"/>
    <col min="9739" max="9984" width="11.44140625" style="40" hidden="1"/>
    <col min="9985" max="9985" width="2.44140625" style="40" customWidth="1"/>
    <col min="9986" max="9986" width="2.6640625" style="40" customWidth="1"/>
    <col min="9987" max="9987" width="12" style="40" customWidth="1"/>
    <col min="9988" max="9988" width="45.6640625" style="40" customWidth="1"/>
    <col min="9989" max="9989" width="14" style="40" customWidth="1"/>
    <col min="9990" max="9990" width="13.33203125" style="40" customWidth="1"/>
    <col min="9991" max="9991" width="13.5546875" style="40" customWidth="1"/>
    <col min="9992" max="9992" width="15.6640625" style="40" customWidth="1"/>
    <col min="9993" max="9993" width="2.44140625" style="40" customWidth="1"/>
    <col min="9994" max="9994" width="3.33203125" style="40" customWidth="1"/>
    <col min="9995" max="10240" width="11.44140625" style="40" hidden="1"/>
    <col min="10241" max="10241" width="2.44140625" style="40" customWidth="1"/>
    <col min="10242" max="10242" width="2.6640625" style="40" customWidth="1"/>
    <col min="10243" max="10243" width="12" style="40" customWidth="1"/>
    <col min="10244" max="10244" width="45.6640625" style="40" customWidth="1"/>
    <col min="10245" max="10245" width="14" style="40" customWidth="1"/>
    <col min="10246" max="10246" width="13.33203125" style="40" customWidth="1"/>
    <col min="10247" max="10247" width="13.5546875" style="40" customWidth="1"/>
    <col min="10248" max="10248" width="15.6640625" style="40" customWidth="1"/>
    <col min="10249" max="10249" width="2.44140625" style="40" customWidth="1"/>
    <col min="10250" max="10250" width="3.33203125" style="40" customWidth="1"/>
    <col min="10251" max="10496" width="11.44140625" style="40" hidden="1"/>
    <col min="10497" max="10497" width="2.44140625" style="40" customWidth="1"/>
    <col min="10498" max="10498" width="2.6640625" style="40" customWidth="1"/>
    <col min="10499" max="10499" width="12" style="40" customWidth="1"/>
    <col min="10500" max="10500" width="45.6640625" style="40" customWidth="1"/>
    <col min="10501" max="10501" width="14" style="40" customWidth="1"/>
    <col min="10502" max="10502" width="13.33203125" style="40" customWidth="1"/>
    <col min="10503" max="10503" width="13.5546875" style="40" customWidth="1"/>
    <col min="10504" max="10504" width="15.6640625" style="40" customWidth="1"/>
    <col min="10505" max="10505" width="2.44140625" style="40" customWidth="1"/>
    <col min="10506" max="10506" width="3.33203125" style="40" customWidth="1"/>
    <col min="10507" max="10752" width="11.44140625" style="40" hidden="1"/>
    <col min="10753" max="10753" width="2.44140625" style="40" customWidth="1"/>
    <col min="10754" max="10754" width="2.6640625" style="40" customWidth="1"/>
    <col min="10755" max="10755" width="12" style="40" customWidth="1"/>
    <col min="10756" max="10756" width="45.6640625" style="40" customWidth="1"/>
    <col min="10757" max="10757" width="14" style="40" customWidth="1"/>
    <col min="10758" max="10758" width="13.33203125" style="40" customWidth="1"/>
    <col min="10759" max="10759" width="13.5546875" style="40" customWidth="1"/>
    <col min="10760" max="10760" width="15.6640625" style="40" customWidth="1"/>
    <col min="10761" max="10761" width="2.44140625" style="40" customWidth="1"/>
    <col min="10762" max="10762" width="3.33203125" style="40" customWidth="1"/>
    <col min="10763" max="11008" width="11.44140625" style="40" hidden="1"/>
    <col min="11009" max="11009" width="2.44140625" style="40" customWidth="1"/>
    <col min="11010" max="11010" width="2.6640625" style="40" customWidth="1"/>
    <col min="11011" max="11011" width="12" style="40" customWidth="1"/>
    <col min="11012" max="11012" width="45.6640625" style="40" customWidth="1"/>
    <col min="11013" max="11013" width="14" style="40" customWidth="1"/>
    <col min="11014" max="11014" width="13.33203125" style="40" customWidth="1"/>
    <col min="11015" max="11015" width="13.5546875" style="40" customWidth="1"/>
    <col min="11016" max="11016" width="15.6640625" style="40" customWidth="1"/>
    <col min="11017" max="11017" width="2.44140625" style="40" customWidth="1"/>
    <col min="11018" max="11018" width="3.33203125" style="40" customWidth="1"/>
    <col min="11019" max="11264" width="11.44140625" style="40" hidden="1"/>
    <col min="11265" max="11265" width="2.44140625" style="40" customWidth="1"/>
    <col min="11266" max="11266" width="2.6640625" style="40" customWidth="1"/>
    <col min="11267" max="11267" width="12" style="40" customWidth="1"/>
    <col min="11268" max="11268" width="45.6640625" style="40" customWidth="1"/>
    <col min="11269" max="11269" width="14" style="40" customWidth="1"/>
    <col min="11270" max="11270" width="13.33203125" style="40" customWidth="1"/>
    <col min="11271" max="11271" width="13.5546875" style="40" customWidth="1"/>
    <col min="11272" max="11272" width="15.6640625" style="40" customWidth="1"/>
    <col min="11273" max="11273" width="2.44140625" style="40" customWidth="1"/>
    <col min="11274" max="11274" width="3.33203125" style="40" customWidth="1"/>
    <col min="11275" max="11520" width="11.44140625" style="40" hidden="1"/>
    <col min="11521" max="11521" width="2.44140625" style="40" customWidth="1"/>
    <col min="11522" max="11522" width="2.6640625" style="40" customWidth="1"/>
    <col min="11523" max="11523" width="12" style="40" customWidth="1"/>
    <col min="11524" max="11524" width="45.6640625" style="40" customWidth="1"/>
    <col min="11525" max="11525" width="14" style="40" customWidth="1"/>
    <col min="11526" max="11526" width="13.33203125" style="40" customWidth="1"/>
    <col min="11527" max="11527" width="13.5546875" style="40" customWidth="1"/>
    <col min="11528" max="11528" width="15.6640625" style="40" customWidth="1"/>
    <col min="11529" max="11529" width="2.44140625" style="40" customWidth="1"/>
    <col min="11530" max="11530" width="3.33203125" style="40" customWidth="1"/>
    <col min="11531" max="11776" width="11.44140625" style="40" hidden="1"/>
    <col min="11777" max="11777" width="2.44140625" style="40" customWidth="1"/>
    <col min="11778" max="11778" width="2.6640625" style="40" customWidth="1"/>
    <col min="11779" max="11779" width="12" style="40" customWidth="1"/>
    <col min="11780" max="11780" width="45.6640625" style="40" customWidth="1"/>
    <col min="11781" max="11781" width="14" style="40" customWidth="1"/>
    <col min="11782" max="11782" width="13.33203125" style="40" customWidth="1"/>
    <col min="11783" max="11783" width="13.5546875" style="40" customWidth="1"/>
    <col min="11784" max="11784" width="15.6640625" style="40" customWidth="1"/>
    <col min="11785" max="11785" width="2.44140625" style="40" customWidth="1"/>
    <col min="11786" max="11786" width="3.33203125" style="40" customWidth="1"/>
    <col min="11787" max="12032" width="11.44140625" style="40" hidden="1"/>
    <col min="12033" max="12033" width="2.44140625" style="40" customWidth="1"/>
    <col min="12034" max="12034" width="2.6640625" style="40" customWidth="1"/>
    <col min="12035" max="12035" width="12" style="40" customWidth="1"/>
    <col min="12036" max="12036" width="45.6640625" style="40" customWidth="1"/>
    <col min="12037" max="12037" width="14" style="40" customWidth="1"/>
    <col min="12038" max="12038" width="13.33203125" style="40" customWidth="1"/>
    <col min="12039" max="12039" width="13.5546875" style="40" customWidth="1"/>
    <col min="12040" max="12040" width="15.6640625" style="40" customWidth="1"/>
    <col min="12041" max="12041" width="2.44140625" style="40" customWidth="1"/>
    <col min="12042" max="12042" width="3.33203125" style="40" customWidth="1"/>
    <col min="12043" max="12288" width="11.44140625" style="40" hidden="1"/>
    <col min="12289" max="12289" width="2.44140625" style="40" customWidth="1"/>
    <col min="12290" max="12290" width="2.6640625" style="40" customWidth="1"/>
    <col min="12291" max="12291" width="12" style="40" customWidth="1"/>
    <col min="12292" max="12292" width="45.6640625" style="40" customWidth="1"/>
    <col min="12293" max="12293" width="14" style="40" customWidth="1"/>
    <col min="12294" max="12294" width="13.33203125" style="40" customWidth="1"/>
    <col min="12295" max="12295" width="13.5546875" style="40" customWidth="1"/>
    <col min="12296" max="12296" width="15.6640625" style="40" customWidth="1"/>
    <col min="12297" max="12297" width="2.44140625" style="40" customWidth="1"/>
    <col min="12298" max="12298" width="3.33203125" style="40" customWidth="1"/>
    <col min="12299" max="12544" width="11.44140625" style="40" hidden="1"/>
    <col min="12545" max="12545" width="2.44140625" style="40" customWidth="1"/>
    <col min="12546" max="12546" width="2.6640625" style="40" customWidth="1"/>
    <col min="12547" max="12547" width="12" style="40" customWidth="1"/>
    <col min="12548" max="12548" width="45.6640625" style="40" customWidth="1"/>
    <col min="12549" max="12549" width="14" style="40" customWidth="1"/>
    <col min="12550" max="12550" width="13.33203125" style="40" customWidth="1"/>
    <col min="12551" max="12551" width="13.5546875" style="40" customWidth="1"/>
    <col min="12552" max="12552" width="15.6640625" style="40" customWidth="1"/>
    <col min="12553" max="12553" width="2.44140625" style="40" customWidth="1"/>
    <col min="12554" max="12554" width="3.33203125" style="40" customWidth="1"/>
    <col min="12555" max="12800" width="11.44140625" style="40" hidden="1"/>
    <col min="12801" max="12801" width="2.44140625" style="40" customWidth="1"/>
    <col min="12802" max="12802" width="2.6640625" style="40" customWidth="1"/>
    <col min="12803" max="12803" width="12" style="40" customWidth="1"/>
    <col min="12804" max="12804" width="45.6640625" style="40" customWidth="1"/>
    <col min="12805" max="12805" width="14" style="40" customWidth="1"/>
    <col min="12806" max="12806" width="13.33203125" style="40" customWidth="1"/>
    <col min="12807" max="12807" width="13.5546875" style="40" customWidth="1"/>
    <col min="12808" max="12808" width="15.6640625" style="40" customWidth="1"/>
    <col min="12809" max="12809" width="2.44140625" style="40" customWidth="1"/>
    <col min="12810" max="12810" width="3.33203125" style="40" customWidth="1"/>
    <col min="12811" max="13056" width="11.44140625" style="40" hidden="1"/>
    <col min="13057" max="13057" width="2.44140625" style="40" customWidth="1"/>
    <col min="13058" max="13058" width="2.6640625" style="40" customWidth="1"/>
    <col min="13059" max="13059" width="12" style="40" customWidth="1"/>
    <col min="13060" max="13060" width="45.6640625" style="40" customWidth="1"/>
    <col min="13061" max="13061" width="14" style="40" customWidth="1"/>
    <col min="13062" max="13062" width="13.33203125" style="40" customWidth="1"/>
    <col min="13063" max="13063" width="13.5546875" style="40" customWidth="1"/>
    <col min="13064" max="13064" width="15.6640625" style="40" customWidth="1"/>
    <col min="13065" max="13065" width="2.44140625" style="40" customWidth="1"/>
    <col min="13066" max="13066" width="3.33203125" style="40" customWidth="1"/>
    <col min="13067" max="13312" width="11.44140625" style="40" hidden="1"/>
    <col min="13313" max="13313" width="2.44140625" style="40" customWidth="1"/>
    <col min="13314" max="13314" width="2.6640625" style="40" customWidth="1"/>
    <col min="13315" max="13315" width="12" style="40" customWidth="1"/>
    <col min="13316" max="13316" width="45.6640625" style="40" customWidth="1"/>
    <col min="13317" max="13317" width="14" style="40" customWidth="1"/>
    <col min="13318" max="13318" width="13.33203125" style="40" customWidth="1"/>
    <col min="13319" max="13319" width="13.5546875" style="40" customWidth="1"/>
    <col min="13320" max="13320" width="15.6640625" style="40" customWidth="1"/>
    <col min="13321" max="13321" width="2.44140625" style="40" customWidth="1"/>
    <col min="13322" max="13322" width="3.33203125" style="40" customWidth="1"/>
    <col min="13323" max="13568" width="11.44140625" style="40" hidden="1"/>
    <col min="13569" max="13569" width="2.44140625" style="40" customWidth="1"/>
    <col min="13570" max="13570" width="2.6640625" style="40" customWidth="1"/>
    <col min="13571" max="13571" width="12" style="40" customWidth="1"/>
    <col min="13572" max="13572" width="45.6640625" style="40" customWidth="1"/>
    <col min="13573" max="13573" width="14" style="40" customWidth="1"/>
    <col min="13574" max="13574" width="13.33203125" style="40" customWidth="1"/>
    <col min="13575" max="13575" width="13.5546875" style="40" customWidth="1"/>
    <col min="13576" max="13576" width="15.6640625" style="40" customWidth="1"/>
    <col min="13577" max="13577" width="2.44140625" style="40" customWidth="1"/>
    <col min="13578" max="13578" width="3.33203125" style="40" customWidth="1"/>
    <col min="13579" max="13824" width="11.44140625" style="40" hidden="1"/>
    <col min="13825" max="13825" width="2.44140625" style="40" customWidth="1"/>
    <col min="13826" max="13826" width="2.6640625" style="40" customWidth="1"/>
    <col min="13827" max="13827" width="12" style="40" customWidth="1"/>
    <col min="13828" max="13828" width="45.6640625" style="40" customWidth="1"/>
    <col min="13829" max="13829" width="14" style="40" customWidth="1"/>
    <col min="13830" max="13830" width="13.33203125" style="40" customWidth="1"/>
    <col min="13831" max="13831" width="13.5546875" style="40" customWidth="1"/>
    <col min="13832" max="13832" width="15.6640625" style="40" customWidth="1"/>
    <col min="13833" max="13833" width="2.44140625" style="40" customWidth="1"/>
    <col min="13834" max="13834" width="3.33203125" style="40" customWidth="1"/>
    <col min="13835" max="14080" width="11.44140625" style="40" hidden="1"/>
    <col min="14081" max="14081" width="2.44140625" style="40" customWidth="1"/>
    <col min="14082" max="14082" width="2.6640625" style="40" customWidth="1"/>
    <col min="14083" max="14083" width="12" style="40" customWidth="1"/>
    <col min="14084" max="14084" width="45.6640625" style="40" customWidth="1"/>
    <col min="14085" max="14085" width="14" style="40" customWidth="1"/>
    <col min="14086" max="14086" width="13.33203125" style="40" customWidth="1"/>
    <col min="14087" max="14087" width="13.5546875" style="40" customWidth="1"/>
    <col min="14088" max="14088" width="15.6640625" style="40" customWidth="1"/>
    <col min="14089" max="14089" width="2.44140625" style="40" customWidth="1"/>
    <col min="14090" max="14090" width="3.33203125" style="40" customWidth="1"/>
    <col min="14091" max="14336" width="11.44140625" style="40" hidden="1"/>
    <col min="14337" max="14337" width="2.44140625" style="40" customWidth="1"/>
    <col min="14338" max="14338" width="2.6640625" style="40" customWidth="1"/>
    <col min="14339" max="14339" width="12" style="40" customWidth="1"/>
    <col min="14340" max="14340" width="45.6640625" style="40" customWidth="1"/>
    <col min="14341" max="14341" width="14" style="40" customWidth="1"/>
    <col min="14342" max="14342" width="13.33203125" style="40" customWidth="1"/>
    <col min="14343" max="14343" width="13.5546875" style="40" customWidth="1"/>
    <col min="14344" max="14344" width="15.6640625" style="40" customWidth="1"/>
    <col min="14345" max="14345" width="2.44140625" style="40" customWidth="1"/>
    <col min="14346" max="14346" width="3.33203125" style="40" customWidth="1"/>
    <col min="14347" max="14592" width="11.44140625" style="40" hidden="1"/>
    <col min="14593" max="14593" width="2.44140625" style="40" customWidth="1"/>
    <col min="14594" max="14594" width="2.6640625" style="40" customWidth="1"/>
    <col min="14595" max="14595" width="12" style="40" customWidth="1"/>
    <col min="14596" max="14596" width="45.6640625" style="40" customWidth="1"/>
    <col min="14597" max="14597" width="14" style="40" customWidth="1"/>
    <col min="14598" max="14598" width="13.33203125" style="40" customWidth="1"/>
    <col min="14599" max="14599" width="13.5546875" style="40" customWidth="1"/>
    <col min="14600" max="14600" width="15.6640625" style="40" customWidth="1"/>
    <col min="14601" max="14601" width="2.44140625" style="40" customWidth="1"/>
    <col min="14602" max="14602" width="3.33203125" style="40" customWidth="1"/>
    <col min="14603" max="14848" width="11.44140625" style="40" hidden="1"/>
    <col min="14849" max="14849" width="2.44140625" style="40" customWidth="1"/>
    <col min="14850" max="14850" width="2.6640625" style="40" customWidth="1"/>
    <col min="14851" max="14851" width="12" style="40" customWidth="1"/>
    <col min="14852" max="14852" width="45.6640625" style="40" customWidth="1"/>
    <col min="14853" max="14853" width="14" style="40" customWidth="1"/>
    <col min="14854" max="14854" width="13.33203125" style="40" customWidth="1"/>
    <col min="14855" max="14855" width="13.5546875" style="40" customWidth="1"/>
    <col min="14856" max="14856" width="15.6640625" style="40" customWidth="1"/>
    <col min="14857" max="14857" width="2.44140625" style="40" customWidth="1"/>
    <col min="14858" max="14858" width="3.33203125" style="40" customWidth="1"/>
    <col min="14859" max="15104" width="11.44140625" style="40" hidden="1"/>
    <col min="15105" max="15105" width="2.44140625" style="40" customWidth="1"/>
    <col min="15106" max="15106" width="2.6640625" style="40" customWidth="1"/>
    <col min="15107" max="15107" width="12" style="40" customWidth="1"/>
    <col min="15108" max="15108" width="45.6640625" style="40" customWidth="1"/>
    <col min="15109" max="15109" width="14" style="40" customWidth="1"/>
    <col min="15110" max="15110" width="13.33203125" style="40" customWidth="1"/>
    <col min="15111" max="15111" width="13.5546875" style="40" customWidth="1"/>
    <col min="15112" max="15112" width="15.6640625" style="40" customWidth="1"/>
    <col min="15113" max="15113" width="2.44140625" style="40" customWidth="1"/>
    <col min="15114" max="15114" width="3.33203125" style="40" customWidth="1"/>
    <col min="15115" max="15360" width="11.44140625" style="40" hidden="1"/>
    <col min="15361" max="15361" width="2.44140625" style="40" customWidth="1"/>
    <col min="15362" max="15362" width="2.6640625" style="40" customWidth="1"/>
    <col min="15363" max="15363" width="12" style="40" customWidth="1"/>
    <col min="15364" max="15364" width="45.6640625" style="40" customWidth="1"/>
    <col min="15365" max="15365" width="14" style="40" customWidth="1"/>
    <col min="15366" max="15366" width="13.33203125" style="40" customWidth="1"/>
    <col min="15367" max="15367" width="13.5546875" style="40" customWidth="1"/>
    <col min="15368" max="15368" width="15.6640625" style="40" customWidth="1"/>
    <col min="15369" max="15369" width="2.44140625" style="40" customWidth="1"/>
    <col min="15370" max="15370" width="3.33203125" style="40" customWidth="1"/>
    <col min="15371" max="15616" width="11.44140625" style="40" hidden="1"/>
    <col min="15617" max="15617" width="2.44140625" style="40" customWidth="1"/>
    <col min="15618" max="15618" width="2.6640625" style="40" customWidth="1"/>
    <col min="15619" max="15619" width="12" style="40" customWidth="1"/>
    <col min="15620" max="15620" width="45.6640625" style="40" customWidth="1"/>
    <col min="15621" max="15621" width="14" style="40" customWidth="1"/>
    <col min="15622" max="15622" width="13.33203125" style="40" customWidth="1"/>
    <col min="15623" max="15623" width="13.5546875" style="40" customWidth="1"/>
    <col min="15624" max="15624" width="15.6640625" style="40" customWidth="1"/>
    <col min="15625" max="15625" width="2.44140625" style="40" customWidth="1"/>
    <col min="15626" max="15626" width="3.33203125" style="40" customWidth="1"/>
    <col min="15627" max="15872" width="11.44140625" style="40" hidden="1"/>
    <col min="15873" max="15873" width="2.44140625" style="40" customWidth="1"/>
    <col min="15874" max="15874" width="2.6640625" style="40" customWidth="1"/>
    <col min="15875" max="15875" width="12" style="40" customWidth="1"/>
    <col min="15876" max="15876" width="45.6640625" style="40" customWidth="1"/>
    <col min="15877" max="15877" width="14" style="40" customWidth="1"/>
    <col min="15878" max="15878" width="13.33203125" style="40" customWidth="1"/>
    <col min="15879" max="15879" width="13.5546875" style="40" customWidth="1"/>
    <col min="15880" max="15880" width="15.6640625" style="40" customWidth="1"/>
    <col min="15881" max="15881" width="2.44140625" style="40" customWidth="1"/>
    <col min="15882" max="15882" width="3.33203125" style="40" customWidth="1"/>
    <col min="15883" max="16128" width="11.44140625" style="40" hidden="1"/>
    <col min="16129" max="16129" width="2.44140625" style="40" customWidth="1"/>
    <col min="16130" max="16130" width="2.6640625" style="40" customWidth="1"/>
    <col min="16131" max="16131" width="12" style="40" customWidth="1"/>
    <col min="16132" max="16132" width="45.6640625" style="40" customWidth="1"/>
    <col min="16133" max="16133" width="14" style="40" customWidth="1"/>
    <col min="16134" max="16134" width="13.33203125" style="40" customWidth="1"/>
    <col min="16135" max="16135" width="13.5546875" style="40" customWidth="1"/>
    <col min="16136" max="16136" width="15.6640625" style="40" customWidth="1"/>
    <col min="16137" max="16137" width="2.44140625" style="40" customWidth="1"/>
    <col min="16138" max="16138" width="3.33203125" style="40" customWidth="1"/>
    <col min="16139" max="16384" width="11.44140625" style="40" hidden="1"/>
  </cols>
  <sheetData>
    <row r="1" spans="1:21" s="38" customFormat="1" ht="15" thickBot="1">
      <c r="A1" s="40"/>
      <c r="B1" s="40"/>
      <c r="C1" s="40"/>
      <c r="D1" s="40"/>
      <c r="E1" s="40"/>
      <c r="F1" s="40"/>
      <c r="G1" s="40"/>
      <c r="H1" s="40"/>
      <c r="I1" s="40"/>
      <c r="J1" s="40"/>
      <c r="K1" s="40"/>
      <c r="L1" s="40"/>
      <c r="M1" s="40"/>
      <c r="N1" s="40"/>
      <c r="O1" s="40"/>
      <c r="P1" s="40"/>
      <c r="Q1" s="40"/>
      <c r="R1" s="40"/>
      <c r="S1" s="40"/>
      <c r="T1" s="40"/>
      <c r="U1" s="40"/>
    </row>
    <row r="2" spans="1:21" s="38" customFormat="1" ht="21.75" customHeight="1" thickTop="1">
      <c r="A2" s="40"/>
      <c r="B2" s="39"/>
      <c r="C2" s="60"/>
      <c r="D2" s="60"/>
      <c r="E2" s="60"/>
      <c r="F2" s="60"/>
      <c r="G2" s="60"/>
      <c r="H2" s="60"/>
      <c r="I2" s="61"/>
      <c r="J2" s="40"/>
      <c r="K2" s="40"/>
      <c r="L2" s="40"/>
      <c r="M2" s="40"/>
      <c r="N2" s="40"/>
      <c r="O2" s="40"/>
      <c r="P2" s="40"/>
      <c r="Q2" s="40"/>
      <c r="R2" s="40"/>
      <c r="S2" s="40"/>
      <c r="T2" s="40"/>
      <c r="U2" s="40"/>
    </row>
    <row r="3" spans="1:21" s="38" customFormat="1" ht="19.5" customHeight="1">
      <c r="A3" s="40"/>
      <c r="B3" s="62"/>
      <c r="C3" s="63"/>
      <c r="D3" s="525" t="s">
        <v>53</v>
      </c>
      <c r="E3" s="525"/>
      <c r="F3" s="526" t="s">
        <v>54</v>
      </c>
      <c r="G3" s="526"/>
      <c r="H3" s="526"/>
      <c r="I3" s="64"/>
      <c r="J3" s="65"/>
      <c r="K3" s="40"/>
      <c r="L3" s="40"/>
      <c r="M3" s="40"/>
      <c r="N3" s="40"/>
      <c r="O3" s="40"/>
      <c r="P3" s="40"/>
      <c r="Q3" s="40"/>
      <c r="R3" s="40"/>
      <c r="S3" s="40"/>
      <c r="T3" s="40"/>
      <c r="U3" s="40"/>
    </row>
    <row r="4" spans="1:21" s="38" customFormat="1" ht="24" customHeight="1">
      <c r="A4" s="40"/>
      <c r="B4" s="62"/>
      <c r="D4" s="525"/>
      <c r="E4" s="525"/>
      <c r="F4" s="526"/>
      <c r="G4" s="526"/>
      <c r="H4" s="526"/>
      <c r="I4" s="66"/>
      <c r="J4" s="67"/>
      <c r="K4" s="40"/>
      <c r="L4" s="40"/>
      <c r="M4" s="40"/>
      <c r="N4" s="40"/>
      <c r="O4" s="40"/>
      <c r="P4" s="40"/>
      <c r="Q4" s="40"/>
      <c r="R4" s="40"/>
      <c r="S4" s="40"/>
      <c r="T4" s="40"/>
      <c r="U4" s="40"/>
    </row>
    <row r="5" spans="1:21" s="38" customFormat="1" ht="24" customHeight="1">
      <c r="A5" s="40"/>
      <c r="B5" s="68"/>
      <c r="C5" s="527" t="s">
        <v>55</v>
      </c>
      <c r="D5" s="529">
        <f>DOSSIER!I4</f>
        <v>0</v>
      </c>
      <c r="E5" s="66"/>
      <c r="F5" s="527" t="s">
        <v>56</v>
      </c>
      <c r="G5" s="531">
        <v>43960</v>
      </c>
      <c r="H5" s="531"/>
      <c r="I5" s="69"/>
      <c r="J5" s="65"/>
      <c r="K5" s="40"/>
      <c r="L5" s="40"/>
      <c r="M5" s="40"/>
      <c r="N5" s="40"/>
      <c r="O5" s="40"/>
      <c r="P5" s="40"/>
      <c r="Q5" s="40"/>
      <c r="R5" s="40"/>
      <c r="S5" s="40"/>
      <c r="T5" s="40"/>
      <c r="U5" s="40"/>
    </row>
    <row r="6" spans="1:21" s="38" customFormat="1" ht="15.75" customHeight="1">
      <c r="A6" s="40"/>
      <c r="B6" s="68"/>
      <c r="C6" s="528"/>
      <c r="D6" s="530"/>
      <c r="E6" s="40"/>
      <c r="F6" s="528"/>
      <c r="G6" s="532"/>
      <c r="H6" s="532"/>
      <c r="I6" s="70"/>
      <c r="J6" s="40"/>
      <c r="K6" s="40"/>
      <c r="L6" s="40"/>
      <c r="M6" s="40"/>
      <c r="N6" s="40"/>
      <c r="O6" s="40"/>
      <c r="P6" s="40" t="s">
        <v>57</v>
      </c>
      <c r="Q6" s="40" t="s">
        <v>57</v>
      </c>
      <c r="R6" s="40" t="s">
        <v>58</v>
      </c>
      <c r="S6" s="40"/>
      <c r="T6" s="40"/>
      <c r="U6" s="40"/>
    </row>
    <row r="7" spans="1:21" s="38" customFormat="1" ht="9" customHeight="1">
      <c r="A7" s="40"/>
      <c r="B7" s="68"/>
      <c r="C7" s="71" t="s">
        <v>59</v>
      </c>
      <c r="D7" s="72"/>
      <c r="E7" s="73"/>
      <c r="F7" s="74"/>
      <c r="G7" s="75"/>
      <c r="H7" s="76"/>
      <c r="I7" s="70"/>
      <c r="J7" s="40"/>
      <c r="K7" s="40"/>
      <c r="L7" s="77">
        <v>0</v>
      </c>
      <c r="M7" s="40"/>
      <c r="N7" s="40"/>
      <c r="O7" s="40"/>
      <c r="P7" s="40"/>
      <c r="Q7" s="78"/>
      <c r="R7" s="40"/>
      <c r="S7" s="40"/>
      <c r="T7" s="40"/>
      <c r="U7" s="40"/>
    </row>
    <row r="8" spans="1:21" s="38" customFormat="1" ht="15.6">
      <c r="A8" s="40"/>
      <c r="B8" s="68"/>
      <c r="C8" s="79" t="s">
        <v>239</v>
      </c>
      <c r="D8" s="80"/>
      <c r="E8" s="81" t="s">
        <v>60</v>
      </c>
      <c r="F8" s="533">
        <f>NAISSANCE!E12</f>
        <v>0</v>
      </c>
      <c r="G8" s="533"/>
      <c r="H8" s="534"/>
      <c r="I8" s="70"/>
      <c r="J8" s="40"/>
      <c r="K8" s="40"/>
      <c r="L8" s="82">
        <v>5.5E-2</v>
      </c>
      <c r="M8" s="40"/>
      <c r="N8" s="40"/>
      <c r="O8" s="40"/>
      <c r="P8" s="40"/>
      <c r="Q8" s="40"/>
      <c r="R8" s="83">
        <v>43358</v>
      </c>
      <c r="S8" s="40"/>
      <c r="T8" s="40"/>
      <c r="U8" s="40"/>
    </row>
    <row r="9" spans="1:21" s="38" customFormat="1" ht="15" customHeight="1">
      <c r="A9" s="40"/>
      <c r="B9" s="68"/>
      <c r="C9" s="84" t="s">
        <v>61</v>
      </c>
      <c r="D9" s="85"/>
      <c r="E9" s="81"/>
      <c r="F9" s="265"/>
      <c r="G9" s="265"/>
      <c r="H9" s="266"/>
      <c r="I9" s="70"/>
      <c r="J9" s="40"/>
      <c r="K9" s="40"/>
      <c r="L9" s="86">
        <v>0.1</v>
      </c>
      <c r="M9" s="40"/>
      <c r="N9" s="40"/>
      <c r="O9" s="40"/>
      <c r="P9" s="40"/>
      <c r="Q9" s="40"/>
      <c r="R9" s="83">
        <v>43358</v>
      </c>
      <c r="S9" s="40"/>
      <c r="T9" s="40"/>
      <c r="U9" s="40"/>
    </row>
    <row r="10" spans="1:21" s="38" customFormat="1">
      <c r="A10" s="40"/>
      <c r="B10" s="68"/>
      <c r="C10" s="87" t="s">
        <v>63</v>
      </c>
      <c r="D10" s="88"/>
      <c r="E10" s="81" t="s">
        <v>62</v>
      </c>
      <c r="F10" s="569">
        <f>NAISSANCE!D15</f>
        <v>0</v>
      </c>
      <c r="G10" s="569"/>
      <c r="H10" s="570"/>
      <c r="I10" s="70"/>
      <c r="J10" s="40"/>
      <c r="K10" s="40"/>
      <c r="L10" s="86">
        <v>0.2</v>
      </c>
      <c r="M10" s="40"/>
      <c r="N10" s="40"/>
      <c r="O10" s="40"/>
      <c r="P10" s="40"/>
      <c r="Q10" s="40"/>
      <c r="R10" s="40" t="s">
        <v>64</v>
      </c>
      <c r="S10" s="40"/>
      <c r="T10" s="40"/>
      <c r="U10" s="40"/>
    </row>
    <row r="11" spans="1:21" s="38" customFormat="1">
      <c r="A11" s="40"/>
      <c r="B11" s="68"/>
      <c r="C11" s="87">
        <v>67450</v>
      </c>
      <c r="D11" s="89" t="s">
        <v>65</v>
      </c>
      <c r="E11" s="90"/>
      <c r="F11" s="91" t="s">
        <v>101</v>
      </c>
      <c r="G11" s="547">
        <f>NAISSANCE!D17</f>
        <v>0</v>
      </c>
      <c r="H11" s="548"/>
      <c r="I11" s="70"/>
      <c r="J11" s="40"/>
      <c r="K11" s="40"/>
      <c r="L11" s="40"/>
      <c r="M11" s="40"/>
      <c r="N11" s="40"/>
      <c r="O11" s="40"/>
      <c r="P11" s="40" t="s">
        <v>66</v>
      </c>
      <c r="Q11" s="40" t="s">
        <v>67</v>
      </c>
      <c r="R11" s="40"/>
      <c r="S11" s="40"/>
      <c r="T11" s="40"/>
      <c r="U11" s="40"/>
    </row>
    <row r="12" spans="1:21" s="38" customFormat="1">
      <c r="A12" s="40"/>
      <c r="B12" s="68"/>
      <c r="C12" s="87" t="s">
        <v>68</v>
      </c>
      <c r="D12" s="80" t="s">
        <v>69</v>
      </c>
      <c r="E12" s="81"/>
      <c r="F12" s="92" t="s">
        <v>102</v>
      </c>
      <c r="G12" s="549">
        <f>NAISSANCE!G17</f>
        <v>0</v>
      </c>
      <c r="H12" s="550"/>
      <c r="I12" s="70"/>
      <c r="J12" s="40"/>
      <c r="K12" s="40"/>
      <c r="L12" s="40"/>
      <c r="M12" s="40"/>
      <c r="N12" s="40"/>
      <c r="O12" s="40"/>
      <c r="P12" s="77">
        <v>0</v>
      </c>
      <c r="Q12" s="77">
        <v>0.25</v>
      </c>
      <c r="R12" s="40"/>
      <c r="S12" s="40"/>
      <c r="T12" s="40"/>
      <c r="U12" s="40"/>
    </row>
    <row r="13" spans="1:21" s="38" customFormat="1">
      <c r="A13" s="40"/>
      <c r="B13" s="68"/>
      <c r="C13" s="87" t="s">
        <v>71</v>
      </c>
      <c r="D13" s="93" t="s">
        <v>72</v>
      </c>
      <c r="E13" s="81"/>
      <c r="F13" s="91" t="s">
        <v>2</v>
      </c>
      <c r="G13" s="547">
        <f>NAISSANCE!G19</f>
        <v>0</v>
      </c>
      <c r="H13" s="548"/>
      <c r="I13" s="70"/>
      <c r="J13" s="40"/>
      <c r="K13" s="40"/>
      <c r="L13" s="40"/>
      <c r="M13" s="40"/>
      <c r="N13" s="40"/>
      <c r="O13" s="40"/>
      <c r="P13" s="40">
        <f>VLOOKUP(P11,'[1]BASE PRODUITS'!A6:E691,3,0)</f>
        <v>200</v>
      </c>
      <c r="Q13" s="40">
        <f>VLOOKUP(Q11,'[1]BASE PRODUITS'!A6:E691,3,0)</f>
        <v>250</v>
      </c>
      <c r="R13" s="40"/>
      <c r="S13" s="40"/>
      <c r="T13" s="40"/>
      <c r="U13" s="40"/>
    </row>
    <row r="14" spans="1:21" s="38" customFormat="1">
      <c r="A14" s="40"/>
      <c r="B14" s="68"/>
      <c r="C14" s="87" t="s">
        <v>73</v>
      </c>
      <c r="D14" s="93" t="s">
        <v>242</v>
      </c>
      <c r="E14" s="81"/>
      <c r="F14" s="92" t="s">
        <v>70</v>
      </c>
      <c r="G14" s="549">
        <f>NAISSANCE!D19</f>
        <v>0</v>
      </c>
      <c r="H14" s="550"/>
      <c r="I14" s="70"/>
      <c r="J14" s="40"/>
      <c r="K14" s="40"/>
      <c r="L14" s="40"/>
      <c r="M14" s="40"/>
      <c r="N14" s="40"/>
      <c r="O14" s="40"/>
      <c r="P14" s="94" t="s">
        <v>21</v>
      </c>
      <c r="Q14" s="40" t="s">
        <v>74</v>
      </c>
      <c r="R14" s="40"/>
      <c r="S14" s="40"/>
      <c r="T14" s="40"/>
      <c r="U14" s="40"/>
    </row>
    <row r="15" spans="1:21" s="38" customFormat="1" ht="15" thickBot="1">
      <c r="A15" s="40"/>
      <c r="B15" s="68"/>
      <c r="C15" s="87" t="s">
        <v>75</v>
      </c>
      <c r="D15" s="95">
        <v>83856740200014</v>
      </c>
      <c r="E15" s="225"/>
      <c r="F15" s="226"/>
      <c r="G15" s="227" t="s">
        <v>76</v>
      </c>
      <c r="H15" s="305">
        <f>DOSSIER!I3</f>
        <v>0</v>
      </c>
      <c r="I15" s="70"/>
      <c r="J15" s="40"/>
      <c r="K15" s="40"/>
      <c r="L15" s="40"/>
      <c r="M15" s="40"/>
      <c r="N15" s="40"/>
      <c r="O15" s="40"/>
      <c r="P15" s="40"/>
      <c r="Q15" s="40"/>
      <c r="R15" s="40"/>
      <c r="S15" s="40"/>
      <c r="T15" s="40"/>
      <c r="U15" s="40"/>
    </row>
    <row r="16" spans="1:21" ht="9" customHeight="1" thickTop="1">
      <c r="B16" s="68"/>
      <c r="C16" s="96"/>
      <c r="D16" s="97"/>
      <c r="E16" s="98"/>
      <c r="F16" s="99"/>
      <c r="G16" s="100"/>
      <c r="H16" s="101"/>
      <c r="I16" s="70"/>
      <c r="P16" s="83">
        <v>43386</v>
      </c>
    </row>
    <row r="17" spans="1:12" ht="6.75" customHeight="1">
      <c r="B17" s="68"/>
      <c r="C17" s="102"/>
      <c r="D17" s="102"/>
      <c r="E17" s="102"/>
      <c r="F17" s="102"/>
      <c r="G17" s="102"/>
      <c r="H17" s="102"/>
      <c r="I17" s="70"/>
    </row>
    <row r="18" spans="1:12">
      <c r="B18" s="68"/>
      <c r="C18" s="103"/>
      <c r="D18" s="102"/>
      <c r="E18" s="104"/>
      <c r="F18" s="102"/>
      <c r="G18" s="102"/>
      <c r="H18" s="102"/>
      <c r="I18" s="70"/>
    </row>
    <row r="19" spans="1:12" ht="21" customHeight="1">
      <c r="B19" s="68"/>
      <c r="C19" s="105" t="s">
        <v>77</v>
      </c>
      <c r="D19" s="106" t="s">
        <v>78</v>
      </c>
      <c r="E19" s="107" t="s">
        <v>79</v>
      </c>
      <c r="F19" s="107" t="s">
        <v>80</v>
      </c>
      <c r="G19" s="107" t="s">
        <v>81</v>
      </c>
      <c r="H19" s="108" t="s">
        <v>82</v>
      </c>
      <c r="I19" s="70"/>
      <c r="K19" s="40" t="s">
        <v>83</v>
      </c>
      <c r="L19" s="40" t="s">
        <v>84</v>
      </c>
    </row>
    <row r="20" spans="1:12" ht="6.75" customHeight="1">
      <c r="B20" s="68"/>
      <c r="C20" s="109"/>
      <c r="D20" s="109"/>
      <c r="E20" s="110"/>
      <c r="F20" s="111"/>
      <c r="G20" s="111"/>
      <c r="H20" s="112"/>
      <c r="I20" s="70"/>
    </row>
    <row r="21" spans="1:12" ht="18" customHeight="1">
      <c r="A21" s="113">
        <v>5</v>
      </c>
      <c r="B21" s="68"/>
      <c r="C21" s="114"/>
      <c r="D21" s="115"/>
      <c r="E21" s="116"/>
      <c r="F21" s="117"/>
      <c r="G21" s="118"/>
      <c r="H21" s="119"/>
      <c r="I21" s="70"/>
      <c r="K21" s="82" t="e">
        <f>#REF!</f>
        <v>#REF!</v>
      </c>
      <c r="L21" s="120">
        <f>IF(ISERROR(H21*#REF!),0,H21*#REF!)</f>
        <v>0</v>
      </c>
    </row>
    <row r="22" spans="1:12" ht="18" customHeight="1">
      <c r="A22" s="113"/>
      <c r="B22" s="68"/>
      <c r="C22" s="551" t="s">
        <v>111</v>
      </c>
      <c r="D22" s="121" t="str">
        <f>VLOOKUP(C22,'BASE PRODUITS'!A7:B44,2,0)</f>
        <v>SEANCE GROSSESSE  FORMULE "ESSENTIEL"</v>
      </c>
      <c r="E22" s="554"/>
      <c r="F22" s="557"/>
      <c r="G22" s="560"/>
      <c r="H22" s="563"/>
      <c r="I22" s="70"/>
      <c r="K22" s="82" t="e">
        <f>#REF!</f>
        <v>#REF!</v>
      </c>
      <c r="L22" s="120">
        <f>IF(ISERROR(H22*#REF!),0,H22*#REF!)</f>
        <v>0</v>
      </c>
    </row>
    <row r="23" spans="1:12" ht="18" customHeight="1">
      <c r="A23" s="113"/>
      <c r="B23" s="68"/>
      <c r="C23" s="552"/>
      <c r="D23" s="566" t="str">
        <f>VLOOKUP(C22,'BASE PRODUITS'!A7:D44,4,0)</f>
        <v>10 PHOTOS / 1H</v>
      </c>
      <c r="E23" s="555"/>
      <c r="F23" s="558"/>
      <c r="G23" s="561"/>
      <c r="H23" s="564"/>
      <c r="I23" s="70"/>
      <c r="K23" s="82" t="e">
        <f>#REF!</f>
        <v>#REF!</v>
      </c>
      <c r="L23" s="120">
        <f>IF(ISERROR(H23*#REF!),0,H23*#REF!)</f>
        <v>0</v>
      </c>
    </row>
    <row r="24" spans="1:12" ht="18" customHeight="1">
      <c r="A24" s="113"/>
      <c r="B24" s="68"/>
      <c r="C24" s="553"/>
      <c r="D24" s="567" t="e">
        <f>VLOOKUP(C24,'BASE PRODUITS'!A9:B46,2,0)</f>
        <v>#N/A</v>
      </c>
      <c r="E24" s="556"/>
      <c r="F24" s="559"/>
      <c r="G24" s="562"/>
      <c r="H24" s="565"/>
      <c r="I24" s="70"/>
      <c r="K24" s="82" t="e">
        <f>#REF!</f>
        <v>#REF!</v>
      </c>
      <c r="L24" s="120">
        <f>IF(ISERROR(H24*#REF!),0,H24*#REF!)</f>
        <v>0</v>
      </c>
    </row>
    <row r="25" spans="1:12" ht="18" customHeight="1">
      <c r="A25" s="113"/>
      <c r="B25" s="68"/>
      <c r="C25" s="535" t="s">
        <v>85</v>
      </c>
      <c r="D25" s="538" t="str">
        <f>VLOOKUP(C25,'BASE PRODUITS'!A10:B47,2,0)</f>
        <v>SEANCE COUPLE FORMULE "ESSENTIEL"</v>
      </c>
      <c r="E25" s="541"/>
      <c r="F25" s="122"/>
      <c r="G25" s="123"/>
      <c r="H25" s="544"/>
      <c r="I25" s="70"/>
      <c r="K25" s="82" t="e">
        <f>#REF!</f>
        <v>#REF!</v>
      </c>
      <c r="L25" s="120">
        <f>IF(ISERROR(H25*#REF!),0,H25*#REF!)</f>
        <v>0</v>
      </c>
    </row>
    <row r="26" spans="1:12" ht="18" customHeight="1">
      <c r="A26" s="113"/>
      <c r="B26" s="68"/>
      <c r="C26" s="536"/>
      <c r="D26" s="539" t="e">
        <f>VLOOKUP(C26,'BASE PRODUITS'!A11:B48,2,0)</f>
        <v>#N/A</v>
      </c>
      <c r="E26" s="542"/>
      <c r="F26" s="124"/>
      <c r="G26" s="125"/>
      <c r="H26" s="545"/>
      <c r="I26" s="70"/>
      <c r="K26" s="82" t="e">
        <f>#REF!</f>
        <v>#REF!</v>
      </c>
      <c r="L26" s="120">
        <f>IF(ISERROR(H26*#REF!),0,H26*#REF!)</f>
        <v>0</v>
      </c>
    </row>
    <row r="27" spans="1:12" ht="18" customHeight="1">
      <c r="A27" s="113"/>
      <c r="B27" s="68"/>
      <c r="C27" s="537"/>
      <c r="D27" s="540" t="e">
        <f>VLOOKUP(C27,'BASE PRODUITS'!A12:B49,2,0)</f>
        <v>#N/A</v>
      </c>
      <c r="E27" s="543"/>
      <c r="F27" s="124"/>
      <c r="G27" s="125"/>
      <c r="H27" s="546"/>
      <c r="I27" s="70"/>
      <c r="K27" s="82" t="e">
        <f>#REF!</f>
        <v>#REF!</v>
      </c>
      <c r="L27" s="120">
        <f>IF(ISERROR(H27*#REF!),0,H27*#REF!)</f>
        <v>0</v>
      </c>
    </row>
    <row r="28" spans="1:12" ht="18" customHeight="1">
      <c r="A28" s="113"/>
      <c r="B28" s="68"/>
      <c r="C28" s="573" t="s">
        <v>99</v>
      </c>
      <c r="D28" s="127" t="str">
        <f>VLOOKUP(C28,'BASE PRODUITS'!A13:B51,2,0)</f>
        <v>OPTION DECOR LIT BOHEME</v>
      </c>
      <c r="E28" s="128"/>
      <c r="F28" s="129"/>
      <c r="G28" s="130"/>
      <c r="H28" s="131"/>
      <c r="I28" s="70"/>
      <c r="K28" s="82" t="e">
        <f>#REF!</f>
        <v>#REF!</v>
      </c>
      <c r="L28" s="120">
        <f>IF(ISERROR(H28*#REF!),0,H28*#REF!)</f>
        <v>0</v>
      </c>
    </row>
    <row r="29" spans="1:12" ht="18" customHeight="1">
      <c r="A29" s="113"/>
      <c r="B29" s="68"/>
      <c r="C29" s="574"/>
      <c r="D29" s="571">
        <f>VLOOKUP(C28,'BASE PRODUITS'!A13:D54,4,0)</f>
        <v>0</v>
      </c>
      <c r="E29" s="133"/>
      <c r="F29" s="134"/>
      <c r="G29" s="135"/>
      <c r="H29" s="136"/>
      <c r="I29" s="70"/>
      <c r="K29" s="82" t="e">
        <f>#REF!</f>
        <v>#REF!</v>
      </c>
      <c r="L29" s="120">
        <f>IF(ISERROR(H29*#REF!),0,H29*#REF!)</f>
        <v>0</v>
      </c>
    </row>
    <row r="30" spans="1:12" ht="18" customHeight="1">
      <c r="A30" s="113"/>
      <c r="B30" s="68"/>
      <c r="C30" s="575"/>
      <c r="D30" s="572"/>
      <c r="E30" s="138"/>
      <c r="F30" s="139"/>
      <c r="G30" s="140"/>
      <c r="H30" s="141"/>
      <c r="I30" s="70"/>
      <c r="K30" s="82" t="e">
        <f>#REF!</f>
        <v>#REF!</v>
      </c>
      <c r="L30" s="120">
        <f>IF(ISERROR(H30*#REF!),0,H30*#REF!)</f>
        <v>0</v>
      </c>
    </row>
    <row r="31" spans="1:12" ht="18" customHeight="1">
      <c r="A31" s="113"/>
      <c r="B31" s="68"/>
      <c r="C31" s="126" t="s">
        <v>59</v>
      </c>
      <c r="D31" s="142" t="s">
        <v>59</v>
      </c>
      <c r="E31" s="143" t="s">
        <v>59</v>
      </c>
      <c r="F31" s="144" t="s">
        <v>59</v>
      </c>
      <c r="G31" s="123" t="s">
        <v>59</v>
      </c>
      <c r="H31" s="145" t="str">
        <f t="shared" ref="H31:H38" si="0">IF(ISERROR(E31*F31),"",(E31*F31)-G31*E31*F31)</f>
        <v/>
      </c>
      <c r="I31" s="70"/>
      <c r="K31" s="82" t="e">
        <f>#REF!</f>
        <v>#REF!</v>
      </c>
      <c r="L31" s="120">
        <f>IF(ISERROR(H31*#REF!),0,H31*#REF!)</f>
        <v>0</v>
      </c>
    </row>
    <row r="32" spans="1:12" ht="18" customHeight="1">
      <c r="A32" s="113"/>
      <c r="B32" s="68"/>
      <c r="C32" s="132" t="s">
        <v>59</v>
      </c>
      <c r="D32" s="146" t="s">
        <v>59</v>
      </c>
      <c r="E32" s="147" t="s">
        <v>59</v>
      </c>
      <c r="F32" s="148" t="s">
        <v>59</v>
      </c>
      <c r="G32" s="125" t="s">
        <v>59</v>
      </c>
      <c r="H32" s="149" t="str">
        <f t="shared" si="0"/>
        <v/>
      </c>
      <c r="I32" s="70"/>
      <c r="K32" s="82" t="e">
        <f>#REF!</f>
        <v>#REF!</v>
      </c>
      <c r="L32" s="120">
        <f>IF(ISERROR(H32*#REF!),0,H32*#REF!)</f>
        <v>0</v>
      </c>
    </row>
    <row r="33" spans="1:12" ht="18" customHeight="1">
      <c r="A33" s="113"/>
      <c r="B33" s="68"/>
      <c r="C33" s="137" t="s">
        <v>59</v>
      </c>
      <c r="D33" s="150" t="s">
        <v>59</v>
      </c>
      <c r="E33" s="151" t="s">
        <v>59</v>
      </c>
      <c r="F33" s="152" t="s">
        <v>59</v>
      </c>
      <c r="G33" s="153" t="s">
        <v>59</v>
      </c>
      <c r="H33" s="154" t="str">
        <f t="shared" si="0"/>
        <v/>
      </c>
      <c r="I33" s="70"/>
      <c r="K33" s="82" t="e">
        <f>#REF!</f>
        <v>#REF!</v>
      </c>
      <c r="L33" s="120">
        <f>IF(ISERROR(H33*#REF!),0,H33*#REF!)</f>
        <v>0</v>
      </c>
    </row>
    <row r="34" spans="1:12" ht="18" customHeight="1">
      <c r="A34" s="113"/>
      <c r="B34" s="68"/>
      <c r="C34" s="126" t="s">
        <v>59</v>
      </c>
      <c r="D34" s="142" t="s">
        <v>59</v>
      </c>
      <c r="E34" s="143" t="s">
        <v>59</v>
      </c>
      <c r="F34" s="144" t="s">
        <v>59</v>
      </c>
      <c r="G34" s="123" t="s">
        <v>59</v>
      </c>
      <c r="H34" s="145" t="str">
        <f t="shared" si="0"/>
        <v/>
      </c>
      <c r="I34" s="70"/>
      <c r="K34" s="82" t="e">
        <f>#REF!</f>
        <v>#REF!</v>
      </c>
      <c r="L34" s="120">
        <f>IF(ISERROR(H34*#REF!),0,H34*#REF!)</f>
        <v>0</v>
      </c>
    </row>
    <row r="35" spans="1:12" ht="18" customHeight="1">
      <c r="A35" s="113"/>
      <c r="B35" s="68"/>
      <c r="C35" s="132" t="s">
        <v>59</v>
      </c>
      <c r="D35" s="146" t="s">
        <v>59</v>
      </c>
      <c r="E35" s="147" t="s">
        <v>59</v>
      </c>
      <c r="F35" s="148" t="s">
        <v>59</v>
      </c>
      <c r="G35" s="125" t="s">
        <v>59</v>
      </c>
      <c r="H35" s="149" t="str">
        <f t="shared" si="0"/>
        <v/>
      </c>
      <c r="I35" s="70"/>
      <c r="K35" s="82" t="e">
        <f>#REF!</f>
        <v>#REF!</v>
      </c>
      <c r="L35" s="120">
        <f>IF(ISERROR(H35*#REF!),0,H35*#REF!)</f>
        <v>0</v>
      </c>
    </row>
    <row r="36" spans="1:12" ht="18" customHeight="1">
      <c r="A36" s="113"/>
      <c r="B36" s="68"/>
      <c r="C36" s="137" t="s">
        <v>59</v>
      </c>
      <c r="D36" s="150" t="s">
        <v>59</v>
      </c>
      <c r="E36" s="151" t="s">
        <v>59</v>
      </c>
      <c r="F36" s="152" t="s">
        <v>59</v>
      </c>
      <c r="G36" s="153" t="s">
        <v>59</v>
      </c>
      <c r="H36" s="154" t="str">
        <f t="shared" si="0"/>
        <v/>
      </c>
      <c r="I36" s="70"/>
      <c r="K36" s="82" t="e">
        <f>#REF!</f>
        <v>#REF!</v>
      </c>
      <c r="L36" s="120">
        <f>IF(ISERROR(H36*#REF!),0,H36*#REF!)</f>
        <v>0</v>
      </c>
    </row>
    <row r="37" spans="1:12" ht="18" customHeight="1">
      <c r="A37" s="113"/>
      <c r="B37" s="68"/>
      <c r="C37" s="155" t="s">
        <v>59</v>
      </c>
      <c r="D37" s="156" t="s">
        <v>59</v>
      </c>
      <c r="E37" s="157" t="s">
        <v>59</v>
      </c>
      <c r="F37" s="158" t="s">
        <v>59</v>
      </c>
      <c r="G37" s="159" t="s">
        <v>59</v>
      </c>
      <c r="H37" s="160" t="str">
        <f t="shared" si="0"/>
        <v/>
      </c>
      <c r="I37" s="70"/>
      <c r="K37" s="82" t="e">
        <f>#REF!</f>
        <v>#REF!</v>
      </c>
      <c r="L37" s="120">
        <f>IF(ISERROR(H37*#REF!),0,H37*#REF!)</f>
        <v>0</v>
      </c>
    </row>
    <row r="38" spans="1:12" ht="18" customHeight="1">
      <c r="A38" s="113"/>
      <c r="B38" s="68"/>
      <c r="C38" s="155" t="s">
        <v>59</v>
      </c>
      <c r="D38" s="156" t="s">
        <v>59</v>
      </c>
      <c r="E38" s="157" t="s">
        <v>59</v>
      </c>
      <c r="F38" s="158" t="s">
        <v>59</v>
      </c>
      <c r="G38" s="159" t="s">
        <v>59</v>
      </c>
      <c r="H38" s="160" t="str">
        <f t="shared" si="0"/>
        <v/>
      </c>
      <c r="I38" s="70"/>
      <c r="K38" s="82" t="e">
        <f>#REF!</f>
        <v>#REF!</v>
      </c>
      <c r="L38" s="120">
        <f>IF(ISERROR(H38*#REF!),0,H38*#REF!)</f>
        <v>0</v>
      </c>
    </row>
    <row r="39" spans="1:12" ht="18" customHeight="1">
      <c r="A39" s="113"/>
      <c r="B39" s="68"/>
      <c r="C39" s="161" t="s">
        <v>86</v>
      </c>
      <c r="D39" s="162">
        <f>G5</f>
        <v>43960</v>
      </c>
      <c r="E39" s="157" t="s">
        <v>59</v>
      </c>
      <c r="G39" s="163" t="s">
        <v>87</v>
      </c>
      <c r="H39" s="164">
        <f>H22</f>
        <v>0</v>
      </c>
      <c r="I39" s="70"/>
      <c r="K39" s="82" t="e">
        <f>#REF!</f>
        <v>#REF!</v>
      </c>
      <c r="L39" s="120">
        <f>IF(ISERROR(#REF!*#REF!),0,#REF!*#REF!)</f>
        <v>0</v>
      </c>
    </row>
    <row r="40" spans="1:12" ht="18" customHeight="1">
      <c r="A40" s="113"/>
      <c r="B40" s="165"/>
      <c r="C40" s="161"/>
      <c r="D40" s="166"/>
      <c r="E40" s="157" t="s">
        <v>59</v>
      </c>
      <c r="G40" s="167"/>
      <c r="H40" s="168"/>
      <c r="I40" s="70"/>
      <c r="K40" s="82" t="e">
        <f>#REF!</f>
        <v>#REF!</v>
      </c>
      <c r="L40" s="120">
        <f>IF(ISERROR(#REF!*#REF!),0,#REF!*#REF!)</f>
        <v>0</v>
      </c>
    </row>
    <row r="41" spans="1:12" ht="18" customHeight="1">
      <c r="A41" s="113"/>
      <c r="B41" s="68"/>
      <c r="C41" s="161" t="s">
        <v>88</v>
      </c>
      <c r="D41" s="267" t="str">
        <f>NAISSANCE!D28</f>
        <v>chèque/virement ou paypal (entre proche)</v>
      </c>
      <c r="E41" s="157" t="s">
        <v>59</v>
      </c>
      <c r="F41" s="169" t="s">
        <v>90</v>
      </c>
      <c r="G41" s="170"/>
      <c r="H41" s="171">
        <f>H39</f>
        <v>0</v>
      </c>
      <c r="I41" s="70"/>
      <c r="K41" s="82" t="e">
        <f>#REF!</f>
        <v>#REF!</v>
      </c>
      <c r="L41" s="120">
        <f>IF(ISERROR(#REF!*#REF!),0,#REF!*#REF!)</f>
        <v>0</v>
      </c>
    </row>
    <row r="42" spans="1:12" ht="18" customHeight="1">
      <c r="A42" s="113"/>
      <c r="B42" s="68"/>
      <c r="C42" s="172" t="s">
        <v>91</v>
      </c>
      <c r="D42" s="173"/>
      <c r="E42" s="157" t="s">
        <v>59</v>
      </c>
      <c r="F42" s="158" t="s">
        <v>59</v>
      </c>
      <c r="G42" s="159" t="s">
        <v>59</v>
      </c>
      <c r="H42" s="160" t="str">
        <f>IF(ISERROR(E42*F42),"",(E42*F42)-G42*E42*F42)</f>
        <v/>
      </c>
      <c r="I42" s="102"/>
      <c r="J42" s="165"/>
      <c r="K42" s="82" t="e">
        <f>#REF!</f>
        <v>#REF!</v>
      </c>
      <c r="L42" s="120">
        <f>IF(ISERROR(#REF!*#REF!),0,#REF!*#REF!)</f>
        <v>0</v>
      </c>
    </row>
    <row r="43" spans="1:12" ht="18" customHeight="1">
      <c r="A43" s="113"/>
      <c r="B43" s="68"/>
      <c r="C43" s="155" t="s">
        <v>59</v>
      </c>
      <c r="E43" s="157" t="s">
        <v>59</v>
      </c>
      <c r="F43" s="158" t="s">
        <v>59</v>
      </c>
      <c r="G43" s="159" t="s">
        <v>59</v>
      </c>
      <c r="H43" s="160" t="str">
        <f>IF(ISERROR(E43*F43),"",(E43*F43)-G43*E43*F43)</f>
        <v/>
      </c>
      <c r="I43" s="70"/>
      <c r="K43" s="82" t="e">
        <f>#REF!</f>
        <v>#REF!</v>
      </c>
      <c r="L43" s="120">
        <f>IF(ISERROR(#REF!*#REF!),0,#REF!*#REF!)</f>
        <v>0</v>
      </c>
    </row>
    <row r="44" spans="1:12" ht="18" customHeight="1">
      <c r="A44" s="113"/>
      <c r="B44" s="68"/>
      <c r="C44" s="155" t="s">
        <v>59</v>
      </c>
      <c r="D44" s="156" t="s">
        <v>59</v>
      </c>
      <c r="E44" s="157" t="s">
        <v>59</v>
      </c>
      <c r="F44" s="158" t="s">
        <v>59</v>
      </c>
      <c r="G44" s="159" t="s">
        <v>59</v>
      </c>
      <c r="H44" s="160" t="str">
        <f>IF(ISERROR(E44*F44),"",(E44*F44)-G44*E44*F44)</f>
        <v/>
      </c>
      <c r="I44" s="70"/>
      <c r="K44" s="82" t="e">
        <f>#REF!</f>
        <v>#REF!</v>
      </c>
      <c r="L44" s="120">
        <f>IF(ISERROR(H42*#REF!),0,H42*#REF!)</f>
        <v>0</v>
      </c>
    </row>
    <row r="45" spans="1:12" ht="18" customHeight="1">
      <c r="A45" s="113"/>
      <c r="B45" s="68"/>
      <c r="C45" s="155" t="s">
        <v>59</v>
      </c>
      <c r="E45" s="157" t="s">
        <v>59</v>
      </c>
      <c r="F45" s="158" t="s">
        <v>59</v>
      </c>
      <c r="G45" s="159" t="s">
        <v>59</v>
      </c>
      <c r="H45" s="160" t="str">
        <f>IF(ISERROR(E45*F45),"",(E45*F45)-G45*E45*F45)</f>
        <v/>
      </c>
      <c r="I45" s="70"/>
      <c r="K45" s="82" t="e">
        <f>#REF!</f>
        <v>#REF!</v>
      </c>
      <c r="L45" s="120">
        <f>IF(ISERROR(H43*#REF!),0,H43*#REF!)</f>
        <v>0</v>
      </c>
    </row>
    <row r="46" spans="1:12" ht="18" customHeight="1">
      <c r="A46" s="113"/>
      <c r="B46" s="68"/>
      <c r="C46" s="568" t="s">
        <v>92</v>
      </c>
      <c r="D46" s="568"/>
      <c r="E46" s="568"/>
      <c r="F46" s="568"/>
      <c r="G46" s="568"/>
      <c r="H46" s="568"/>
      <c r="I46" s="70"/>
      <c r="K46" s="82" t="e">
        <f>#REF!</f>
        <v>#REF!</v>
      </c>
      <c r="L46" s="120">
        <f>IF(ISERROR(H44*#REF!),0,H44*#REF!)</f>
        <v>0</v>
      </c>
    </row>
    <row r="47" spans="1:12" ht="18" customHeight="1">
      <c r="A47" s="113"/>
      <c r="B47" s="68"/>
      <c r="C47" s="568" t="s">
        <v>93</v>
      </c>
      <c r="D47" s="568"/>
      <c r="E47" s="568"/>
      <c r="F47" s="568"/>
      <c r="G47" s="568"/>
      <c r="H47" s="568"/>
      <c r="I47" s="70"/>
      <c r="K47" s="82" t="e">
        <f>#REF!</f>
        <v>#REF!</v>
      </c>
      <c r="L47" s="120">
        <f>IF(ISERROR(H45*#REF!),0,H45*#REF!)</f>
        <v>0</v>
      </c>
    </row>
    <row r="48" spans="1:12" ht="18" customHeight="1">
      <c r="A48" s="113"/>
      <c r="B48" s="68"/>
      <c r="I48" s="70"/>
      <c r="K48" s="82" t="e">
        <f>#REF!</f>
        <v>#REF!</v>
      </c>
      <c r="L48" s="120">
        <f>IF(ISERROR(H46*#REF!),0,H46*#REF!)</f>
        <v>0</v>
      </c>
    </row>
    <row r="49" spans="1:12" ht="18" customHeight="1">
      <c r="A49" s="113"/>
      <c r="B49" s="68"/>
      <c r="C49" s="568"/>
      <c r="D49" s="568"/>
      <c r="E49" s="568"/>
      <c r="F49" s="568"/>
      <c r="G49" s="568"/>
      <c r="H49" s="568"/>
      <c r="I49" s="70"/>
      <c r="K49" s="82" t="e">
        <f>#REF!</f>
        <v>#REF!</v>
      </c>
      <c r="L49" s="120">
        <f>IF(ISERROR(H49*#REF!),0,H49*#REF!)</f>
        <v>0</v>
      </c>
    </row>
    <row r="50" spans="1:12" ht="18" customHeight="1">
      <c r="A50" s="113"/>
      <c r="B50" s="68"/>
      <c r="D50" s="174" t="s">
        <v>94</v>
      </c>
      <c r="I50" s="70"/>
      <c r="K50" s="82" t="e">
        <f>#REF!</f>
        <v>#REF!</v>
      </c>
      <c r="L50" s="120">
        <f>IF(ISERROR(H47*#REF!),0,H47*#REF!)</f>
        <v>0</v>
      </c>
    </row>
    <row r="51" spans="1:12" ht="18" customHeight="1">
      <c r="A51" s="175"/>
      <c r="B51" s="68"/>
      <c r="C51" s="155" t="s">
        <v>59</v>
      </c>
      <c r="D51" s="156" t="s">
        <v>59</v>
      </c>
      <c r="E51" s="157" t="s">
        <v>59</v>
      </c>
      <c r="F51" s="158" t="s">
        <v>59</v>
      </c>
      <c r="G51" s="159" t="s">
        <v>59</v>
      </c>
      <c r="H51" s="160" t="str">
        <f>IF(ISERROR(E51*F51),"",(E51*F51)-G51*E51*F51)</f>
        <v/>
      </c>
      <c r="I51" s="70"/>
      <c r="K51" s="82" t="e">
        <f>#REF!</f>
        <v>#REF!</v>
      </c>
      <c r="L51" s="120">
        <f>IF(ISERROR(H51*#REF!),0,H51*#REF!)</f>
        <v>0</v>
      </c>
    </row>
    <row r="52" spans="1:12">
      <c r="B52" s="68"/>
      <c r="C52" s="176"/>
      <c r="D52" s="176"/>
      <c r="E52" s="173"/>
      <c r="G52" s="173"/>
      <c r="H52" s="173"/>
      <c r="I52" s="70"/>
      <c r="L52" s="177">
        <f>SUM(L21:L51)</f>
        <v>0</v>
      </c>
    </row>
    <row r="53" spans="1:12" ht="17.25" customHeight="1">
      <c r="B53" s="68"/>
      <c r="I53" s="70"/>
    </row>
    <row r="54" spans="1:12" ht="7.5" customHeight="1">
      <c r="B54" s="68"/>
      <c r="I54" s="70"/>
    </row>
    <row r="55" spans="1:12" ht="36" customHeight="1">
      <c r="B55" s="68"/>
      <c r="E55" s="178"/>
      <c r="I55" s="70"/>
    </row>
    <row r="56" spans="1:12" ht="21.75" hidden="1" customHeight="1">
      <c r="B56" s="68"/>
      <c r="C56" s="102"/>
      <c r="D56" s="102" t="s">
        <v>95</v>
      </c>
      <c r="E56" s="179"/>
      <c r="I56" s="70"/>
    </row>
    <row r="57" spans="1:12" ht="15.6" hidden="1">
      <c r="B57" s="68"/>
      <c r="C57" s="102"/>
      <c r="D57" s="102" t="s">
        <v>96</v>
      </c>
      <c r="E57" s="179"/>
      <c r="G57" s="180"/>
      <c r="H57" s="181"/>
      <c r="I57" s="70"/>
    </row>
    <row r="58" spans="1:12" ht="15.6" hidden="1">
      <c r="B58" s="68"/>
      <c r="C58" s="102"/>
      <c r="D58" s="102" t="s">
        <v>64</v>
      </c>
      <c r="E58" s="179"/>
      <c r="G58" s="180"/>
      <c r="H58" s="182"/>
      <c r="I58" s="70"/>
    </row>
    <row r="59" spans="1:12" ht="15.6" hidden="1">
      <c r="B59" s="68"/>
      <c r="C59" s="102"/>
      <c r="D59" s="102" t="s">
        <v>89</v>
      </c>
      <c r="E59" s="179"/>
      <c r="G59" s="180"/>
      <c r="H59" s="182"/>
      <c r="I59" s="70"/>
    </row>
    <row r="60" spans="1:12" ht="12" customHeight="1">
      <c r="B60" s="68"/>
      <c r="E60" s="102"/>
      <c r="H60" s="183"/>
      <c r="I60" s="70"/>
    </row>
    <row r="61" spans="1:12">
      <c r="B61" s="68"/>
      <c r="C61" s="172"/>
      <c r="E61" s="102"/>
      <c r="F61" s="184"/>
      <c r="G61" s="185"/>
      <c r="H61" s="183"/>
      <c r="I61" s="70"/>
    </row>
    <row r="62" spans="1:12">
      <c r="B62" s="68"/>
      <c r="C62" s="172"/>
      <c r="D62" s="102"/>
      <c r="F62" s="184"/>
      <c r="G62" s="185"/>
      <c r="H62" s="173"/>
      <c r="I62" s="70"/>
    </row>
    <row r="63" spans="1:12">
      <c r="B63" s="68"/>
      <c r="C63" s="172"/>
      <c r="D63" s="102"/>
      <c r="F63" s="184"/>
      <c r="G63" s="186"/>
      <c r="H63" s="173"/>
      <c r="I63" s="70"/>
    </row>
    <row r="64" spans="1:12">
      <c r="B64" s="68"/>
      <c r="C64" s="187" t="s">
        <v>244</v>
      </c>
      <c r="D64" s="188"/>
      <c r="E64" s="188"/>
      <c r="F64" s="188"/>
      <c r="G64" s="188"/>
      <c r="H64" s="188"/>
      <c r="I64" s="70"/>
    </row>
    <row r="65" spans="2:9" ht="15" thickBot="1">
      <c r="B65" s="189"/>
      <c r="C65" s="190"/>
      <c r="D65" s="190"/>
      <c r="E65" s="190"/>
      <c r="F65" s="190"/>
      <c r="G65" s="190"/>
      <c r="H65" s="102"/>
      <c r="I65" s="191"/>
    </row>
    <row r="66" spans="2:9" ht="15" thickTop="1">
      <c r="H66" s="192"/>
    </row>
    <row r="68" spans="2:9">
      <c r="C68" s="193"/>
      <c r="D68" s="193"/>
      <c r="F68" s="193"/>
      <c r="G68" s="194"/>
    </row>
    <row r="70" spans="2:9" ht="18">
      <c r="C70" s="195"/>
    </row>
  </sheetData>
  <sheetProtection selectLockedCells="1" selectUnlockedCells="1"/>
  <mergeCells count="27">
    <mergeCell ref="C47:H47"/>
    <mergeCell ref="C49:H49"/>
    <mergeCell ref="F10:H10"/>
    <mergeCell ref="G13:H13"/>
    <mergeCell ref="G14:H14"/>
    <mergeCell ref="D29:D30"/>
    <mergeCell ref="C46:H46"/>
    <mergeCell ref="C28:C30"/>
    <mergeCell ref="F8:H8"/>
    <mergeCell ref="C25:C27"/>
    <mergeCell ref="D25:D27"/>
    <mergeCell ref="E25:E27"/>
    <mergeCell ref="H25:H27"/>
    <mergeCell ref="G11:H11"/>
    <mergeCell ref="G12:H12"/>
    <mergeCell ref="C22:C24"/>
    <mergeCell ref="E22:E24"/>
    <mergeCell ref="F22:F24"/>
    <mergeCell ref="G22:G24"/>
    <mergeCell ref="H22:H24"/>
    <mergeCell ref="D23:D24"/>
    <mergeCell ref="D3:E4"/>
    <mergeCell ref="F3:H4"/>
    <mergeCell ref="C5:C6"/>
    <mergeCell ref="D5:D6"/>
    <mergeCell ref="F5:F6"/>
    <mergeCell ref="G5:H6"/>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6" orientation="portrait" r:id="rId3"/>
  <drawing r:id="rId4"/>
</worksheet>
</file>

<file path=xl/worksheets/sheet5.xml><?xml version="1.0" encoding="utf-8"?>
<worksheet xmlns="http://schemas.openxmlformats.org/spreadsheetml/2006/main" xmlns:r="http://schemas.openxmlformats.org/officeDocument/2006/relationships">
  <sheetPr>
    <pageSetUpPr fitToPage="1"/>
  </sheetPr>
  <dimension ref="A1:J113"/>
  <sheetViews>
    <sheetView view="pageBreakPreview" topLeftCell="A38" zoomScaleNormal="100" zoomScaleSheetLayoutView="100" workbookViewId="0">
      <selection activeCell="C37" sqref="C37:C43"/>
    </sheetView>
  </sheetViews>
  <sheetFormatPr baseColWidth="10" defaultColWidth="11.5546875" defaultRowHeight="14.4"/>
  <cols>
    <col min="1" max="1" width="46.33203125" style="423" customWidth="1"/>
    <col min="2" max="2" width="2.5546875" style="423" customWidth="1"/>
    <col min="3" max="3" width="47.109375" style="423" customWidth="1"/>
    <col min="4" max="16384" width="11.5546875" style="423"/>
  </cols>
  <sheetData>
    <row r="1" spans="1:3" ht="392.4" hidden="1" customHeight="1">
      <c r="A1" s="422"/>
      <c r="B1" s="422"/>
      <c r="C1" s="422"/>
    </row>
    <row r="2" spans="1:3" ht="14.4" customHeight="1">
      <c r="A2" s="424"/>
      <c r="B2" s="424"/>
      <c r="C2" s="576" t="s">
        <v>328</v>
      </c>
    </row>
    <row r="3" spans="1:3">
      <c r="A3" s="424"/>
      <c r="B3" s="424"/>
      <c r="C3" s="576"/>
    </row>
    <row r="4" spans="1:3" ht="12.6" customHeight="1">
      <c r="A4" s="424"/>
      <c r="B4" s="424"/>
      <c r="C4" s="576"/>
    </row>
    <row r="5" spans="1:3">
      <c r="A5" s="424"/>
      <c r="B5" s="424"/>
      <c r="C5" s="425" t="s">
        <v>263</v>
      </c>
    </row>
    <row r="6" spans="1:3" ht="12.6" customHeight="1">
      <c r="A6" s="577" t="s">
        <v>264</v>
      </c>
      <c r="B6" s="426"/>
      <c r="C6" s="578" t="s">
        <v>329</v>
      </c>
    </row>
    <row r="7" spans="1:3" ht="14.25" customHeight="1">
      <c r="A7" s="577"/>
      <c r="B7" s="426"/>
      <c r="C7" s="578"/>
    </row>
    <row r="8" spans="1:3" ht="11.4" customHeight="1">
      <c r="A8" s="577"/>
      <c r="B8" s="426"/>
      <c r="C8" s="427"/>
    </row>
    <row r="9" spans="1:3" ht="16.2" customHeight="1">
      <c r="A9" s="577"/>
      <c r="B9" s="426"/>
      <c r="C9" s="428" t="s">
        <v>265</v>
      </c>
    </row>
    <row r="10" spans="1:3" ht="12.6" customHeight="1">
      <c r="A10" s="427"/>
      <c r="B10" s="427"/>
      <c r="C10" s="579" t="s">
        <v>330</v>
      </c>
    </row>
    <row r="11" spans="1:3">
      <c r="A11" s="429" t="s">
        <v>266</v>
      </c>
      <c r="B11" s="429"/>
      <c r="C11" s="579"/>
    </row>
    <row r="12" spans="1:3" ht="12" customHeight="1">
      <c r="A12" s="579" t="s">
        <v>267</v>
      </c>
      <c r="B12" s="430"/>
      <c r="C12" s="579"/>
    </row>
    <row r="13" spans="1:3" ht="9" customHeight="1">
      <c r="A13" s="579"/>
      <c r="B13" s="430"/>
      <c r="C13" s="579"/>
    </row>
    <row r="14" spans="1:3" ht="13.95" customHeight="1">
      <c r="A14" s="579"/>
      <c r="B14" s="430"/>
      <c r="C14" s="579"/>
    </row>
    <row r="15" spans="1:3" ht="12" customHeight="1">
      <c r="A15" s="576" t="s">
        <v>331</v>
      </c>
      <c r="B15" s="430"/>
      <c r="C15" s="579"/>
    </row>
    <row r="16" spans="1:3">
      <c r="A16" s="576"/>
      <c r="B16" s="430"/>
      <c r="C16" s="579"/>
    </row>
    <row r="17" spans="1:3" ht="14.4" customHeight="1">
      <c r="A17" s="576"/>
      <c r="B17" s="430"/>
      <c r="C17" s="579" t="s">
        <v>332</v>
      </c>
    </row>
    <row r="18" spans="1:3">
      <c r="A18" s="576"/>
      <c r="B18" s="430"/>
      <c r="C18" s="579"/>
    </row>
    <row r="19" spans="1:3" ht="27" customHeight="1">
      <c r="A19" s="576"/>
      <c r="B19" s="430"/>
      <c r="C19" s="579"/>
    </row>
    <row r="20" spans="1:3" ht="14.4" customHeight="1">
      <c r="A20" s="576" t="s">
        <v>268</v>
      </c>
      <c r="B20" s="430"/>
      <c r="C20" s="431"/>
    </row>
    <row r="21" spans="1:3" ht="7.95" customHeight="1">
      <c r="A21" s="576"/>
      <c r="B21" s="430"/>
      <c r="C21" s="580" t="s">
        <v>269</v>
      </c>
    </row>
    <row r="22" spans="1:3" ht="7.95" customHeight="1">
      <c r="A22" s="432"/>
      <c r="B22" s="432"/>
      <c r="C22" s="580"/>
    </row>
    <row r="23" spans="1:3" ht="15" customHeight="1">
      <c r="A23" s="576" t="s">
        <v>270</v>
      </c>
      <c r="B23" s="430"/>
      <c r="C23" s="579" t="s">
        <v>271</v>
      </c>
    </row>
    <row r="24" spans="1:3" ht="14.4" customHeight="1">
      <c r="A24" s="576"/>
      <c r="B24" s="430"/>
      <c r="C24" s="579"/>
    </row>
    <row r="25" spans="1:3">
      <c r="A25" s="576"/>
      <c r="B25" s="430"/>
      <c r="C25" s="579"/>
    </row>
    <row r="26" spans="1:3" ht="13.95" customHeight="1">
      <c r="A26" s="430"/>
      <c r="B26" s="430"/>
      <c r="C26" s="579"/>
    </row>
    <row r="27" spans="1:3" ht="16.2" customHeight="1">
      <c r="A27" s="429" t="s">
        <v>272</v>
      </c>
      <c r="B27" s="429"/>
      <c r="C27" s="579" t="s">
        <v>273</v>
      </c>
    </row>
    <row r="28" spans="1:3" ht="13.2" customHeight="1">
      <c r="A28" s="579" t="s">
        <v>333</v>
      </c>
      <c r="B28" s="430"/>
      <c r="C28" s="579"/>
    </row>
    <row r="29" spans="1:3" ht="9.6" customHeight="1">
      <c r="A29" s="579"/>
      <c r="B29" s="430"/>
      <c r="C29" s="579"/>
    </row>
    <row r="30" spans="1:3" ht="18" customHeight="1">
      <c r="A30" s="579"/>
      <c r="B30" s="430"/>
      <c r="C30" s="579"/>
    </row>
    <row r="31" spans="1:3" ht="10.95" customHeight="1">
      <c r="A31" s="579" t="s">
        <v>334</v>
      </c>
      <c r="B31" s="430"/>
      <c r="C31" s="579"/>
    </row>
    <row r="32" spans="1:3" ht="20.25" customHeight="1">
      <c r="A32" s="579"/>
      <c r="B32" s="430"/>
      <c r="C32" s="579"/>
    </row>
    <row r="33" spans="1:3">
      <c r="A33" s="579"/>
      <c r="B33" s="430"/>
      <c r="C33" s="433" t="s">
        <v>274</v>
      </c>
    </row>
    <row r="34" spans="1:3" ht="5.4" customHeight="1">
      <c r="A34" s="579" t="s">
        <v>275</v>
      </c>
      <c r="B34" s="430"/>
      <c r="C34" s="433"/>
    </row>
    <row r="35" spans="1:3" ht="23.4" customHeight="1">
      <c r="A35" s="579"/>
      <c r="B35" s="430"/>
      <c r="C35" s="433" t="s">
        <v>276</v>
      </c>
    </row>
    <row r="36" spans="1:3" ht="1.95" customHeight="1">
      <c r="A36" s="579"/>
      <c r="B36" s="430"/>
      <c r="C36" s="433"/>
    </row>
    <row r="37" spans="1:3" ht="25.5" customHeight="1">
      <c r="A37" s="579"/>
      <c r="B37" s="430"/>
      <c r="C37" s="576" t="s">
        <v>277</v>
      </c>
    </row>
    <row r="38" spans="1:3">
      <c r="A38" s="579"/>
      <c r="B38" s="430"/>
      <c r="C38" s="576"/>
    </row>
    <row r="39" spans="1:3" ht="14.4" customHeight="1">
      <c r="A39" s="579"/>
      <c r="B39" s="430"/>
      <c r="C39" s="576"/>
    </row>
    <row r="40" spans="1:3" ht="13.95" customHeight="1">
      <c r="A40" s="579"/>
      <c r="B40" s="430"/>
      <c r="C40" s="576"/>
    </row>
    <row r="41" spans="1:3" ht="14.4" customHeight="1">
      <c r="A41" s="579"/>
      <c r="B41" s="430"/>
      <c r="C41" s="576"/>
    </row>
    <row r="42" spans="1:3" ht="12.6" customHeight="1">
      <c r="A42" s="576" t="s">
        <v>327</v>
      </c>
      <c r="B42" s="430"/>
      <c r="C42" s="576"/>
    </row>
    <row r="43" spans="1:3" ht="1.95" customHeight="1">
      <c r="A43" s="576"/>
      <c r="B43" s="430"/>
      <c r="C43" s="576"/>
    </row>
    <row r="44" spans="1:3" ht="23.25" customHeight="1">
      <c r="A44" s="576"/>
      <c r="B44" s="430"/>
      <c r="C44" s="579" t="s">
        <v>278</v>
      </c>
    </row>
    <row r="45" spans="1:3" ht="14.4" customHeight="1">
      <c r="A45" s="576"/>
      <c r="B45" s="430"/>
      <c r="C45" s="579"/>
    </row>
    <row r="46" spans="1:3" ht="20.399999999999999" customHeight="1">
      <c r="A46" s="576"/>
      <c r="B46" s="430"/>
      <c r="C46" s="434"/>
    </row>
    <row r="47" spans="1:3">
      <c r="A47" s="576"/>
      <c r="B47" s="430"/>
      <c r="C47" s="428" t="s">
        <v>279</v>
      </c>
    </row>
    <row r="48" spans="1:3" ht="28.2" customHeight="1">
      <c r="A48" s="576"/>
      <c r="B48" s="430"/>
      <c r="C48" s="433" t="s">
        <v>335</v>
      </c>
    </row>
    <row r="49" spans="1:10">
      <c r="A49" s="435"/>
      <c r="B49" s="435"/>
      <c r="C49" s="436"/>
    </row>
    <row r="50" spans="1:10">
      <c r="A50" s="437"/>
      <c r="B50" s="430"/>
      <c r="C50" s="433"/>
    </row>
    <row r="51" spans="1:10" ht="12.6" customHeight="1">
      <c r="A51" s="429" t="s">
        <v>280</v>
      </c>
      <c r="B51" s="430"/>
      <c r="C51" s="425" t="s">
        <v>281</v>
      </c>
    </row>
    <row r="52" spans="1:10" ht="18.600000000000001" customHeight="1">
      <c r="A52" s="430"/>
      <c r="B52" s="430"/>
      <c r="C52" s="435"/>
    </row>
    <row r="53" spans="1:10" ht="13.2" customHeight="1">
      <c r="A53" s="579" t="s">
        <v>336</v>
      </c>
      <c r="B53" s="438"/>
      <c r="C53" s="579" t="s">
        <v>282</v>
      </c>
      <c r="J53" s="439"/>
    </row>
    <row r="54" spans="1:10" ht="13.2" customHeight="1">
      <c r="A54" s="579"/>
      <c r="B54" s="438"/>
      <c r="C54" s="579"/>
    </row>
    <row r="55" spans="1:10" ht="5.4" customHeight="1">
      <c r="A55" s="434"/>
      <c r="B55" s="434"/>
      <c r="C55" s="579"/>
    </row>
    <row r="56" spans="1:10" ht="14.4" customHeight="1">
      <c r="A56" s="582" t="s">
        <v>283</v>
      </c>
      <c r="B56" s="434"/>
      <c r="C56" s="579"/>
    </row>
    <row r="57" spans="1:10" ht="26.4" customHeight="1">
      <c r="A57" s="582"/>
      <c r="B57" s="434"/>
      <c r="C57" s="579"/>
    </row>
    <row r="58" spans="1:10" ht="73.8" customHeight="1">
      <c r="A58" s="425"/>
      <c r="B58" s="425"/>
      <c r="C58" s="440" t="s">
        <v>284</v>
      </c>
    </row>
    <row r="59" spans="1:10" ht="21" customHeight="1">
      <c r="A59" s="583" t="s">
        <v>337</v>
      </c>
      <c r="B59" s="436"/>
      <c r="C59" s="441" t="s">
        <v>285</v>
      </c>
    </row>
    <row r="60" spans="1:10" ht="33" customHeight="1">
      <c r="A60" s="583"/>
      <c r="B60" s="436"/>
      <c r="C60" s="584" t="s">
        <v>286</v>
      </c>
    </row>
    <row r="61" spans="1:10" ht="22.5" customHeight="1">
      <c r="A61" s="583"/>
      <c r="B61" s="436"/>
      <c r="C61" s="584"/>
    </row>
    <row r="62" spans="1:10" ht="16.95" customHeight="1">
      <c r="A62" s="583"/>
      <c r="B62" s="436"/>
      <c r="C62" s="584"/>
    </row>
    <row r="63" spans="1:10" ht="14.4" customHeight="1">
      <c r="A63" s="583"/>
      <c r="B63" s="433"/>
      <c r="C63" s="584"/>
    </row>
    <row r="64" spans="1:10" ht="22.5" customHeight="1">
      <c r="A64" s="583"/>
      <c r="B64" s="436"/>
      <c r="C64" s="441" t="s">
        <v>287</v>
      </c>
    </row>
    <row r="65" spans="1:3" ht="5.4" customHeight="1">
      <c r="A65" s="579" t="s">
        <v>288</v>
      </c>
      <c r="B65" s="436"/>
      <c r="C65" s="436"/>
    </row>
    <row r="66" spans="1:3">
      <c r="A66" s="579"/>
      <c r="B66" s="436"/>
      <c r="C66" s="579" t="s">
        <v>289</v>
      </c>
    </row>
    <row r="67" spans="1:3" ht="12.6" customHeight="1">
      <c r="A67" s="579"/>
      <c r="B67" s="436"/>
      <c r="C67" s="579"/>
    </row>
    <row r="68" spans="1:3" ht="22.8" customHeight="1">
      <c r="A68" s="579"/>
      <c r="B68" s="436"/>
      <c r="C68" s="579" t="s">
        <v>290</v>
      </c>
    </row>
    <row r="69" spans="1:3" ht="14.4" customHeight="1">
      <c r="A69" s="431"/>
      <c r="B69" s="436"/>
      <c r="C69" s="579"/>
    </row>
    <row r="70" spans="1:3">
      <c r="A70" s="441" t="s">
        <v>291</v>
      </c>
      <c r="B70" s="436"/>
      <c r="C70" s="579"/>
    </row>
    <row r="71" spans="1:3" ht="14.4" customHeight="1">
      <c r="A71" s="579" t="s">
        <v>292</v>
      </c>
      <c r="B71" s="436"/>
      <c r="C71" s="579"/>
    </row>
    <row r="72" spans="1:3" ht="7.95" customHeight="1">
      <c r="A72" s="579"/>
      <c r="B72" s="436"/>
      <c r="C72" s="579"/>
    </row>
    <row r="73" spans="1:3">
      <c r="A73" s="579"/>
      <c r="B73" s="434"/>
      <c r="C73" s="579"/>
    </row>
    <row r="74" spans="1:3" ht="14.4" customHeight="1">
      <c r="A74" s="579"/>
      <c r="B74" s="441"/>
      <c r="C74" s="579" t="s">
        <v>293</v>
      </c>
    </row>
    <row r="75" spans="1:3">
      <c r="A75" s="433"/>
      <c r="B75" s="434"/>
      <c r="C75" s="579"/>
    </row>
    <row r="76" spans="1:3">
      <c r="A76" s="441" t="s">
        <v>294</v>
      </c>
      <c r="B76" s="434"/>
      <c r="C76" s="579"/>
    </row>
    <row r="77" spans="1:3" ht="14.4" customHeight="1">
      <c r="A77" s="579" t="s">
        <v>295</v>
      </c>
      <c r="B77" s="434"/>
      <c r="C77" s="441" t="s">
        <v>296</v>
      </c>
    </row>
    <row r="78" spans="1:3" ht="8.4" customHeight="1">
      <c r="A78" s="579"/>
      <c r="B78" s="434"/>
      <c r="C78" s="441"/>
    </row>
    <row r="79" spans="1:3" ht="14.4" customHeight="1">
      <c r="A79" s="579" t="s">
        <v>297</v>
      </c>
      <c r="B79" s="434"/>
      <c r="C79" s="579" t="s">
        <v>298</v>
      </c>
    </row>
    <row r="80" spans="1:3" ht="14.4" customHeight="1">
      <c r="A80" s="581"/>
      <c r="B80" s="434"/>
      <c r="C80" s="579"/>
    </row>
    <row r="81" spans="1:3">
      <c r="A81" s="581"/>
      <c r="B81" s="434"/>
      <c r="C81" s="434"/>
    </row>
    <row r="82" spans="1:3" ht="51" customHeight="1">
      <c r="A82" s="434"/>
      <c r="B82" s="434"/>
      <c r="C82" s="433"/>
    </row>
    <row r="83" spans="1:3">
      <c r="A83" s="579" t="s">
        <v>299</v>
      </c>
      <c r="B83" s="434"/>
      <c r="C83" s="441" t="s">
        <v>300</v>
      </c>
    </row>
    <row r="84" spans="1:3" ht="14.4" customHeight="1">
      <c r="A84" s="579"/>
      <c r="B84" s="434"/>
      <c r="C84" s="433"/>
    </row>
    <row r="85" spans="1:3">
      <c r="A85" s="579" t="s">
        <v>301</v>
      </c>
      <c r="B85" s="434"/>
      <c r="C85" s="579" t="s">
        <v>302</v>
      </c>
    </row>
    <row r="86" spans="1:3" ht="14.4" customHeight="1">
      <c r="A86" s="579"/>
      <c r="B86" s="434"/>
      <c r="C86" s="579"/>
    </row>
    <row r="87" spans="1:3">
      <c r="A87" s="579"/>
      <c r="B87" s="434"/>
      <c r="C87" s="579"/>
    </row>
    <row r="88" spans="1:3" ht="16.2" customHeight="1">
      <c r="A88" s="579"/>
      <c r="B88" s="434"/>
      <c r="C88" s="579"/>
    </row>
    <row r="89" spans="1:3" ht="34.5" customHeight="1">
      <c r="A89" s="433"/>
      <c r="B89" s="434"/>
      <c r="C89" s="579"/>
    </row>
    <row r="90" spans="1:3" ht="6.6" customHeight="1">
      <c r="A90" s="579" t="s">
        <v>303</v>
      </c>
      <c r="B90" s="434"/>
      <c r="C90" s="579"/>
    </row>
    <row r="91" spans="1:3" ht="14.4" customHeight="1">
      <c r="A91" s="579"/>
      <c r="B91" s="434"/>
      <c r="C91" s="579"/>
    </row>
    <row r="92" spans="1:3">
      <c r="A92" s="579"/>
      <c r="B92" s="434"/>
      <c r="C92" s="433"/>
    </row>
    <row r="93" spans="1:3">
      <c r="A93" s="579"/>
      <c r="B93" s="434"/>
      <c r="C93" s="579" t="s">
        <v>338</v>
      </c>
    </row>
    <row r="94" spans="1:3" ht="14.4" customHeight="1">
      <c r="A94" s="579"/>
      <c r="B94" s="434"/>
      <c r="C94" s="579"/>
    </row>
    <row r="95" spans="1:3">
      <c r="A95" s="585" t="s">
        <v>304</v>
      </c>
      <c r="B95" s="434"/>
      <c r="C95" s="579"/>
    </row>
    <row r="96" spans="1:3" ht="12.6" customHeight="1">
      <c r="A96" s="585"/>
      <c r="B96" s="434"/>
      <c r="C96" s="579"/>
    </row>
    <row r="97" spans="1:3">
      <c r="A97" s="585"/>
      <c r="B97" s="434"/>
      <c r="C97" s="433"/>
    </row>
    <row r="98" spans="1:3">
      <c r="A98" s="585"/>
      <c r="B98" s="434"/>
      <c r="C98" s="434"/>
    </row>
    <row r="99" spans="1:3">
      <c r="A99" s="433"/>
      <c r="B99" s="434"/>
      <c r="C99" s="434"/>
    </row>
    <row r="100" spans="1:3" ht="7.2" customHeight="1">
      <c r="A100" s="579" t="s">
        <v>305</v>
      </c>
      <c r="B100" s="434"/>
      <c r="C100" s="579" t="s">
        <v>306</v>
      </c>
    </row>
    <row r="101" spans="1:3" ht="14.4" customHeight="1">
      <c r="A101" s="579"/>
      <c r="B101" s="434"/>
      <c r="C101" s="579"/>
    </row>
    <row r="102" spans="1:3" ht="23.4" customHeight="1">
      <c r="A102" s="579"/>
      <c r="B102" s="434"/>
      <c r="C102" s="579"/>
    </row>
    <row r="103" spans="1:3">
      <c r="A103" s="433"/>
      <c r="B103" s="434"/>
      <c r="C103" s="579"/>
    </row>
    <row r="104" spans="1:3" ht="16.2" customHeight="1">
      <c r="A104" s="442" t="s">
        <v>307</v>
      </c>
      <c r="B104" s="434"/>
      <c r="C104" s="434"/>
    </row>
    <row r="105" spans="1:3" ht="20.399999999999999" customHeight="1">
      <c r="A105" s="585" t="s">
        <v>339</v>
      </c>
      <c r="B105" s="434"/>
      <c r="C105" s="434"/>
    </row>
    <row r="106" spans="1:3" ht="14.4" customHeight="1">
      <c r="A106" s="585"/>
      <c r="B106" s="434"/>
      <c r="C106" s="434"/>
    </row>
    <row r="107" spans="1:3">
      <c r="A107" s="585"/>
      <c r="B107" s="434"/>
      <c r="C107" s="434"/>
    </row>
    <row r="108" spans="1:3">
      <c r="A108" s="585"/>
      <c r="B108" s="434"/>
      <c r="C108" s="434"/>
    </row>
    <row r="109" spans="1:3" ht="19.2" customHeight="1">
      <c r="A109" s="579" t="s">
        <v>308</v>
      </c>
      <c r="B109" s="434"/>
      <c r="C109" s="434"/>
    </row>
    <row r="110" spans="1:3" ht="14.4" customHeight="1">
      <c r="A110" s="579"/>
      <c r="B110" s="434"/>
      <c r="C110" s="434"/>
    </row>
    <row r="111" spans="1:3">
      <c r="A111" s="579"/>
      <c r="B111" s="434"/>
      <c r="C111" s="434"/>
    </row>
    <row r="112" spans="1:3">
      <c r="A112" s="579"/>
      <c r="B112" s="434"/>
      <c r="C112" s="434"/>
    </row>
    <row r="113" spans="1:1" ht="17.399999999999999" customHeight="1">
      <c r="A113" s="443"/>
    </row>
  </sheetData>
  <mergeCells count="41">
    <mergeCell ref="A100:A102"/>
    <mergeCell ref="C100:C103"/>
    <mergeCell ref="A105:A108"/>
    <mergeCell ref="A109:A112"/>
    <mergeCell ref="A85:A88"/>
    <mergeCell ref="C85:C91"/>
    <mergeCell ref="A90:A94"/>
    <mergeCell ref="C93:C96"/>
    <mergeCell ref="A95:A98"/>
    <mergeCell ref="A34:A41"/>
    <mergeCell ref="C37:C43"/>
    <mergeCell ref="A42:A48"/>
    <mergeCell ref="C44:C45"/>
    <mergeCell ref="A53:A54"/>
    <mergeCell ref="C53:C57"/>
    <mergeCell ref="A79:A81"/>
    <mergeCell ref="C79:C80"/>
    <mergeCell ref="A83:A84"/>
    <mergeCell ref="A77:A78"/>
    <mergeCell ref="A56:A57"/>
    <mergeCell ref="A59:A64"/>
    <mergeCell ref="C60:C63"/>
    <mergeCell ref="A65:A68"/>
    <mergeCell ref="C66:C67"/>
    <mergeCell ref="C68:C73"/>
    <mergeCell ref="A71:A74"/>
    <mergeCell ref="C74:C76"/>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 right="0" top="0.19685039370078741" bottom="0.19685039370078741" header="0" footer="0"/>
  <pageSetup paperSize="9" scale="89" fitToWidth="0" fitToHeight="2" orientation="portrait" horizontalDpi="300" verticalDpi="300" r:id="rId1"/>
  <rowBreaks count="1" manualBreakCount="1">
    <brk id="109" max="16383" man="1"/>
  </rowBreaks>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WVR71"/>
  <sheetViews>
    <sheetView showGridLines="0" showZeros="0" topLeftCell="A23" zoomScale="115" zoomScaleNormal="115" workbookViewId="0">
      <selection activeCell="D26" sqref="D26:D28"/>
    </sheetView>
  </sheetViews>
  <sheetFormatPr baseColWidth="10" defaultColWidth="0" defaultRowHeight="14.4"/>
  <cols>
    <col min="1" max="1" width="2.44140625" style="40" customWidth="1"/>
    <col min="2" max="2" width="2.6640625" style="40" customWidth="1"/>
    <col min="3" max="3" width="12" style="40" customWidth="1"/>
    <col min="4" max="4" width="45.6640625" style="40" customWidth="1"/>
    <col min="5" max="5" width="14" style="40" customWidth="1"/>
    <col min="6" max="6" width="13.33203125" style="40" customWidth="1"/>
    <col min="7" max="7" width="13.5546875" style="40" customWidth="1"/>
    <col min="8" max="8" width="15.6640625" style="40" customWidth="1"/>
    <col min="9" max="9" width="2.44140625" style="40" customWidth="1"/>
    <col min="10" max="10" width="3.33203125" style="40" customWidth="1"/>
    <col min="11" max="256" width="11.44140625" style="40" hidden="1"/>
    <col min="257" max="257" width="2.44140625" style="40" customWidth="1"/>
    <col min="258" max="258" width="2.6640625" style="40" customWidth="1"/>
    <col min="259" max="259" width="12" style="40" customWidth="1"/>
    <col min="260" max="260" width="45.6640625" style="40" customWidth="1"/>
    <col min="261" max="261" width="14" style="40" customWidth="1"/>
    <col min="262" max="262" width="13.33203125" style="40" customWidth="1"/>
    <col min="263" max="263" width="13.5546875" style="40" customWidth="1"/>
    <col min="264" max="264" width="15.6640625" style="40" customWidth="1"/>
    <col min="265" max="265" width="2.44140625" style="40" customWidth="1"/>
    <col min="266" max="266" width="3.33203125" style="40" customWidth="1"/>
    <col min="267" max="512" width="11.44140625" style="40" hidden="1"/>
    <col min="513" max="513" width="2.44140625" style="40" customWidth="1"/>
    <col min="514" max="514" width="2.6640625" style="40" customWidth="1"/>
    <col min="515" max="515" width="12" style="40" customWidth="1"/>
    <col min="516" max="516" width="45.6640625" style="40" customWidth="1"/>
    <col min="517" max="517" width="14" style="40" customWidth="1"/>
    <col min="518" max="518" width="13.33203125" style="40" customWidth="1"/>
    <col min="519" max="519" width="13.5546875" style="40" customWidth="1"/>
    <col min="520" max="520" width="15.6640625" style="40" customWidth="1"/>
    <col min="521" max="521" width="2.44140625" style="40" customWidth="1"/>
    <col min="522" max="522" width="3.33203125" style="40" customWidth="1"/>
    <col min="523" max="768" width="11.44140625" style="40" hidden="1"/>
    <col min="769" max="769" width="2.44140625" style="40" customWidth="1"/>
    <col min="770" max="770" width="2.6640625" style="40" customWidth="1"/>
    <col min="771" max="771" width="12" style="40" customWidth="1"/>
    <col min="772" max="772" width="45.6640625" style="40" customWidth="1"/>
    <col min="773" max="773" width="14" style="40" customWidth="1"/>
    <col min="774" max="774" width="13.33203125" style="40" customWidth="1"/>
    <col min="775" max="775" width="13.5546875" style="40" customWidth="1"/>
    <col min="776" max="776" width="15.6640625" style="40" customWidth="1"/>
    <col min="777" max="777" width="2.44140625" style="40" customWidth="1"/>
    <col min="778" max="778" width="3.33203125" style="40" customWidth="1"/>
    <col min="779" max="1024" width="11.44140625" style="40" hidden="1"/>
    <col min="1025" max="1025" width="2.44140625" style="40" customWidth="1"/>
    <col min="1026" max="1026" width="2.6640625" style="40" customWidth="1"/>
    <col min="1027" max="1027" width="12" style="40" customWidth="1"/>
    <col min="1028" max="1028" width="45.6640625" style="40" customWidth="1"/>
    <col min="1029" max="1029" width="14" style="40" customWidth="1"/>
    <col min="1030" max="1030" width="13.33203125" style="40" customWidth="1"/>
    <col min="1031" max="1031" width="13.5546875" style="40" customWidth="1"/>
    <col min="1032" max="1032" width="15.6640625" style="40" customWidth="1"/>
    <col min="1033" max="1033" width="2.44140625" style="40" customWidth="1"/>
    <col min="1034" max="1034" width="3.33203125" style="40" customWidth="1"/>
    <col min="1035" max="1280" width="11.44140625" style="40" hidden="1"/>
    <col min="1281" max="1281" width="2.44140625" style="40" customWidth="1"/>
    <col min="1282" max="1282" width="2.6640625" style="40" customWidth="1"/>
    <col min="1283" max="1283" width="12" style="40" customWidth="1"/>
    <col min="1284" max="1284" width="45.6640625" style="40" customWidth="1"/>
    <col min="1285" max="1285" width="14" style="40" customWidth="1"/>
    <col min="1286" max="1286" width="13.33203125" style="40" customWidth="1"/>
    <col min="1287" max="1287" width="13.5546875" style="40" customWidth="1"/>
    <col min="1288" max="1288" width="15.6640625" style="40" customWidth="1"/>
    <col min="1289" max="1289" width="2.44140625" style="40" customWidth="1"/>
    <col min="1290" max="1290" width="3.33203125" style="40" customWidth="1"/>
    <col min="1291" max="1536" width="11.44140625" style="40" hidden="1"/>
    <col min="1537" max="1537" width="2.44140625" style="40" customWidth="1"/>
    <col min="1538" max="1538" width="2.6640625" style="40" customWidth="1"/>
    <col min="1539" max="1539" width="12" style="40" customWidth="1"/>
    <col min="1540" max="1540" width="45.6640625" style="40" customWidth="1"/>
    <col min="1541" max="1541" width="14" style="40" customWidth="1"/>
    <col min="1542" max="1542" width="13.33203125" style="40" customWidth="1"/>
    <col min="1543" max="1543" width="13.5546875" style="40" customWidth="1"/>
    <col min="1544" max="1544" width="15.6640625" style="40" customWidth="1"/>
    <col min="1545" max="1545" width="2.44140625" style="40" customWidth="1"/>
    <col min="1546" max="1546" width="3.33203125" style="40" customWidth="1"/>
    <col min="1547" max="1792" width="11.44140625" style="40" hidden="1"/>
    <col min="1793" max="1793" width="2.44140625" style="40" customWidth="1"/>
    <col min="1794" max="1794" width="2.6640625" style="40" customWidth="1"/>
    <col min="1795" max="1795" width="12" style="40" customWidth="1"/>
    <col min="1796" max="1796" width="45.6640625" style="40" customWidth="1"/>
    <col min="1797" max="1797" width="14" style="40" customWidth="1"/>
    <col min="1798" max="1798" width="13.33203125" style="40" customWidth="1"/>
    <col min="1799" max="1799" width="13.5546875" style="40" customWidth="1"/>
    <col min="1800" max="1800" width="15.6640625" style="40" customWidth="1"/>
    <col min="1801" max="1801" width="2.44140625" style="40" customWidth="1"/>
    <col min="1802" max="1802" width="3.33203125" style="40" customWidth="1"/>
    <col min="1803" max="2048" width="11.44140625" style="40" hidden="1"/>
    <col min="2049" max="2049" width="2.44140625" style="40" customWidth="1"/>
    <col min="2050" max="2050" width="2.6640625" style="40" customWidth="1"/>
    <col min="2051" max="2051" width="12" style="40" customWidth="1"/>
    <col min="2052" max="2052" width="45.6640625" style="40" customWidth="1"/>
    <col min="2053" max="2053" width="14" style="40" customWidth="1"/>
    <col min="2054" max="2054" width="13.33203125" style="40" customWidth="1"/>
    <col min="2055" max="2055" width="13.5546875" style="40" customWidth="1"/>
    <col min="2056" max="2056" width="15.6640625" style="40" customWidth="1"/>
    <col min="2057" max="2057" width="2.44140625" style="40" customWidth="1"/>
    <col min="2058" max="2058" width="3.33203125" style="40" customWidth="1"/>
    <col min="2059" max="2304" width="11.44140625" style="40" hidden="1"/>
    <col min="2305" max="2305" width="2.44140625" style="40" customWidth="1"/>
    <col min="2306" max="2306" width="2.6640625" style="40" customWidth="1"/>
    <col min="2307" max="2307" width="12" style="40" customWidth="1"/>
    <col min="2308" max="2308" width="45.6640625" style="40" customWidth="1"/>
    <col min="2309" max="2309" width="14" style="40" customWidth="1"/>
    <col min="2310" max="2310" width="13.33203125" style="40" customWidth="1"/>
    <col min="2311" max="2311" width="13.5546875" style="40" customWidth="1"/>
    <col min="2312" max="2312" width="15.6640625" style="40" customWidth="1"/>
    <col min="2313" max="2313" width="2.44140625" style="40" customWidth="1"/>
    <col min="2314" max="2314" width="3.33203125" style="40" customWidth="1"/>
    <col min="2315" max="2560" width="11.44140625" style="40" hidden="1"/>
    <col min="2561" max="2561" width="2.44140625" style="40" customWidth="1"/>
    <col min="2562" max="2562" width="2.6640625" style="40" customWidth="1"/>
    <col min="2563" max="2563" width="12" style="40" customWidth="1"/>
    <col min="2564" max="2564" width="45.6640625" style="40" customWidth="1"/>
    <col min="2565" max="2565" width="14" style="40" customWidth="1"/>
    <col min="2566" max="2566" width="13.33203125" style="40" customWidth="1"/>
    <col min="2567" max="2567" width="13.5546875" style="40" customWidth="1"/>
    <col min="2568" max="2568" width="15.6640625" style="40" customWidth="1"/>
    <col min="2569" max="2569" width="2.44140625" style="40" customWidth="1"/>
    <col min="2570" max="2570" width="3.33203125" style="40" customWidth="1"/>
    <col min="2571" max="2816" width="11.44140625" style="40" hidden="1"/>
    <col min="2817" max="2817" width="2.44140625" style="40" customWidth="1"/>
    <col min="2818" max="2818" width="2.6640625" style="40" customWidth="1"/>
    <col min="2819" max="2819" width="12" style="40" customWidth="1"/>
    <col min="2820" max="2820" width="45.6640625" style="40" customWidth="1"/>
    <col min="2821" max="2821" width="14" style="40" customWidth="1"/>
    <col min="2822" max="2822" width="13.33203125" style="40" customWidth="1"/>
    <col min="2823" max="2823" width="13.5546875" style="40" customWidth="1"/>
    <col min="2824" max="2824" width="15.6640625" style="40" customWidth="1"/>
    <col min="2825" max="2825" width="2.44140625" style="40" customWidth="1"/>
    <col min="2826" max="2826" width="3.33203125" style="40" customWidth="1"/>
    <col min="2827" max="3072" width="11.44140625" style="40" hidden="1"/>
    <col min="3073" max="3073" width="2.44140625" style="40" customWidth="1"/>
    <col min="3074" max="3074" width="2.6640625" style="40" customWidth="1"/>
    <col min="3075" max="3075" width="12" style="40" customWidth="1"/>
    <col min="3076" max="3076" width="45.6640625" style="40" customWidth="1"/>
    <col min="3077" max="3077" width="14" style="40" customWidth="1"/>
    <col min="3078" max="3078" width="13.33203125" style="40" customWidth="1"/>
    <col min="3079" max="3079" width="13.5546875" style="40" customWidth="1"/>
    <col min="3080" max="3080" width="15.6640625" style="40" customWidth="1"/>
    <col min="3081" max="3081" width="2.44140625" style="40" customWidth="1"/>
    <col min="3082" max="3082" width="3.33203125" style="40" customWidth="1"/>
    <col min="3083" max="3328" width="11.44140625" style="40" hidden="1"/>
    <col min="3329" max="3329" width="2.44140625" style="40" customWidth="1"/>
    <col min="3330" max="3330" width="2.6640625" style="40" customWidth="1"/>
    <col min="3331" max="3331" width="12" style="40" customWidth="1"/>
    <col min="3332" max="3332" width="45.6640625" style="40" customWidth="1"/>
    <col min="3333" max="3333" width="14" style="40" customWidth="1"/>
    <col min="3334" max="3334" width="13.33203125" style="40" customWidth="1"/>
    <col min="3335" max="3335" width="13.5546875" style="40" customWidth="1"/>
    <col min="3336" max="3336" width="15.6640625" style="40" customWidth="1"/>
    <col min="3337" max="3337" width="2.44140625" style="40" customWidth="1"/>
    <col min="3338" max="3338" width="3.33203125" style="40" customWidth="1"/>
    <col min="3339" max="3584" width="11.44140625" style="40" hidden="1"/>
    <col min="3585" max="3585" width="2.44140625" style="40" customWidth="1"/>
    <col min="3586" max="3586" width="2.6640625" style="40" customWidth="1"/>
    <col min="3587" max="3587" width="12" style="40" customWidth="1"/>
    <col min="3588" max="3588" width="45.6640625" style="40" customWidth="1"/>
    <col min="3589" max="3589" width="14" style="40" customWidth="1"/>
    <col min="3590" max="3590" width="13.33203125" style="40" customWidth="1"/>
    <col min="3591" max="3591" width="13.5546875" style="40" customWidth="1"/>
    <col min="3592" max="3592" width="15.6640625" style="40" customWidth="1"/>
    <col min="3593" max="3593" width="2.44140625" style="40" customWidth="1"/>
    <col min="3594" max="3594" width="3.33203125" style="40" customWidth="1"/>
    <col min="3595" max="3840" width="11.44140625" style="40" hidden="1"/>
    <col min="3841" max="3841" width="2.44140625" style="40" customWidth="1"/>
    <col min="3842" max="3842" width="2.6640625" style="40" customWidth="1"/>
    <col min="3843" max="3843" width="12" style="40" customWidth="1"/>
    <col min="3844" max="3844" width="45.6640625" style="40" customWidth="1"/>
    <col min="3845" max="3845" width="14" style="40" customWidth="1"/>
    <col min="3846" max="3846" width="13.33203125" style="40" customWidth="1"/>
    <col min="3847" max="3847" width="13.5546875" style="40" customWidth="1"/>
    <col min="3848" max="3848" width="15.6640625" style="40" customWidth="1"/>
    <col min="3849" max="3849" width="2.44140625" style="40" customWidth="1"/>
    <col min="3850" max="3850" width="3.33203125" style="40" customWidth="1"/>
    <col min="3851" max="4096" width="11.44140625" style="40" hidden="1"/>
    <col min="4097" max="4097" width="2.44140625" style="40" customWidth="1"/>
    <col min="4098" max="4098" width="2.6640625" style="40" customWidth="1"/>
    <col min="4099" max="4099" width="12" style="40" customWidth="1"/>
    <col min="4100" max="4100" width="45.6640625" style="40" customWidth="1"/>
    <col min="4101" max="4101" width="14" style="40" customWidth="1"/>
    <col min="4102" max="4102" width="13.33203125" style="40" customWidth="1"/>
    <col min="4103" max="4103" width="13.5546875" style="40" customWidth="1"/>
    <col min="4104" max="4104" width="15.6640625" style="40" customWidth="1"/>
    <col min="4105" max="4105" width="2.44140625" style="40" customWidth="1"/>
    <col min="4106" max="4106" width="3.33203125" style="40" customWidth="1"/>
    <col min="4107" max="4352" width="11.44140625" style="40" hidden="1"/>
    <col min="4353" max="4353" width="2.44140625" style="40" customWidth="1"/>
    <col min="4354" max="4354" width="2.6640625" style="40" customWidth="1"/>
    <col min="4355" max="4355" width="12" style="40" customWidth="1"/>
    <col min="4356" max="4356" width="45.6640625" style="40" customWidth="1"/>
    <col min="4357" max="4357" width="14" style="40" customWidth="1"/>
    <col min="4358" max="4358" width="13.33203125" style="40" customWidth="1"/>
    <col min="4359" max="4359" width="13.5546875" style="40" customWidth="1"/>
    <col min="4360" max="4360" width="15.6640625" style="40" customWidth="1"/>
    <col min="4361" max="4361" width="2.44140625" style="40" customWidth="1"/>
    <col min="4362" max="4362" width="3.33203125" style="40" customWidth="1"/>
    <col min="4363" max="4608" width="11.44140625" style="40" hidden="1"/>
    <col min="4609" max="4609" width="2.44140625" style="40" customWidth="1"/>
    <col min="4610" max="4610" width="2.6640625" style="40" customWidth="1"/>
    <col min="4611" max="4611" width="12" style="40" customWidth="1"/>
    <col min="4612" max="4612" width="45.6640625" style="40" customWidth="1"/>
    <col min="4613" max="4613" width="14" style="40" customWidth="1"/>
    <col min="4614" max="4614" width="13.33203125" style="40" customWidth="1"/>
    <col min="4615" max="4615" width="13.5546875" style="40" customWidth="1"/>
    <col min="4616" max="4616" width="15.6640625" style="40" customWidth="1"/>
    <col min="4617" max="4617" width="2.44140625" style="40" customWidth="1"/>
    <col min="4618" max="4618" width="3.33203125" style="40" customWidth="1"/>
    <col min="4619" max="4864" width="11.44140625" style="40" hidden="1"/>
    <col min="4865" max="4865" width="2.44140625" style="40" customWidth="1"/>
    <col min="4866" max="4866" width="2.6640625" style="40" customWidth="1"/>
    <col min="4867" max="4867" width="12" style="40" customWidth="1"/>
    <col min="4868" max="4868" width="45.6640625" style="40" customWidth="1"/>
    <col min="4869" max="4869" width="14" style="40" customWidth="1"/>
    <col min="4870" max="4870" width="13.33203125" style="40" customWidth="1"/>
    <col min="4871" max="4871" width="13.5546875" style="40" customWidth="1"/>
    <col min="4872" max="4872" width="15.6640625" style="40" customWidth="1"/>
    <col min="4873" max="4873" width="2.44140625" style="40" customWidth="1"/>
    <col min="4874" max="4874" width="3.33203125" style="40" customWidth="1"/>
    <col min="4875" max="5120" width="11.44140625" style="40" hidden="1"/>
    <col min="5121" max="5121" width="2.44140625" style="40" customWidth="1"/>
    <col min="5122" max="5122" width="2.6640625" style="40" customWidth="1"/>
    <col min="5123" max="5123" width="12" style="40" customWidth="1"/>
    <col min="5124" max="5124" width="45.6640625" style="40" customWidth="1"/>
    <col min="5125" max="5125" width="14" style="40" customWidth="1"/>
    <col min="5126" max="5126" width="13.33203125" style="40" customWidth="1"/>
    <col min="5127" max="5127" width="13.5546875" style="40" customWidth="1"/>
    <col min="5128" max="5128" width="15.6640625" style="40" customWidth="1"/>
    <col min="5129" max="5129" width="2.44140625" style="40" customWidth="1"/>
    <col min="5130" max="5130" width="3.33203125" style="40" customWidth="1"/>
    <col min="5131" max="5376" width="11.44140625" style="40" hidden="1"/>
    <col min="5377" max="5377" width="2.44140625" style="40" customWidth="1"/>
    <col min="5378" max="5378" width="2.6640625" style="40" customWidth="1"/>
    <col min="5379" max="5379" width="12" style="40" customWidth="1"/>
    <col min="5380" max="5380" width="45.6640625" style="40" customWidth="1"/>
    <col min="5381" max="5381" width="14" style="40" customWidth="1"/>
    <col min="5382" max="5382" width="13.33203125" style="40" customWidth="1"/>
    <col min="5383" max="5383" width="13.5546875" style="40" customWidth="1"/>
    <col min="5384" max="5384" width="15.6640625" style="40" customWidth="1"/>
    <col min="5385" max="5385" width="2.44140625" style="40" customWidth="1"/>
    <col min="5386" max="5386" width="3.33203125" style="40" customWidth="1"/>
    <col min="5387" max="5632" width="11.44140625" style="40" hidden="1"/>
    <col min="5633" max="5633" width="2.44140625" style="40" customWidth="1"/>
    <col min="5634" max="5634" width="2.6640625" style="40" customWidth="1"/>
    <col min="5635" max="5635" width="12" style="40" customWidth="1"/>
    <col min="5636" max="5636" width="45.6640625" style="40" customWidth="1"/>
    <col min="5637" max="5637" width="14" style="40" customWidth="1"/>
    <col min="5638" max="5638" width="13.33203125" style="40" customWidth="1"/>
    <col min="5639" max="5639" width="13.5546875" style="40" customWidth="1"/>
    <col min="5640" max="5640" width="15.6640625" style="40" customWidth="1"/>
    <col min="5641" max="5641" width="2.44140625" style="40" customWidth="1"/>
    <col min="5642" max="5642" width="3.33203125" style="40" customWidth="1"/>
    <col min="5643" max="5888" width="11.44140625" style="40" hidden="1"/>
    <col min="5889" max="5889" width="2.44140625" style="40" customWidth="1"/>
    <col min="5890" max="5890" width="2.6640625" style="40" customWidth="1"/>
    <col min="5891" max="5891" width="12" style="40" customWidth="1"/>
    <col min="5892" max="5892" width="45.6640625" style="40" customWidth="1"/>
    <col min="5893" max="5893" width="14" style="40" customWidth="1"/>
    <col min="5894" max="5894" width="13.33203125" style="40" customWidth="1"/>
    <col min="5895" max="5895" width="13.5546875" style="40" customWidth="1"/>
    <col min="5896" max="5896" width="15.6640625" style="40" customWidth="1"/>
    <col min="5897" max="5897" width="2.44140625" style="40" customWidth="1"/>
    <col min="5898" max="5898" width="3.33203125" style="40" customWidth="1"/>
    <col min="5899" max="6144" width="11.44140625" style="40" hidden="1"/>
    <col min="6145" max="6145" width="2.44140625" style="40" customWidth="1"/>
    <col min="6146" max="6146" width="2.6640625" style="40" customWidth="1"/>
    <col min="6147" max="6147" width="12" style="40" customWidth="1"/>
    <col min="6148" max="6148" width="45.6640625" style="40" customWidth="1"/>
    <col min="6149" max="6149" width="14" style="40" customWidth="1"/>
    <col min="6150" max="6150" width="13.33203125" style="40" customWidth="1"/>
    <col min="6151" max="6151" width="13.5546875" style="40" customWidth="1"/>
    <col min="6152" max="6152" width="15.6640625" style="40" customWidth="1"/>
    <col min="6153" max="6153" width="2.44140625" style="40" customWidth="1"/>
    <col min="6154" max="6154" width="3.33203125" style="40" customWidth="1"/>
    <col min="6155" max="6400" width="11.44140625" style="40" hidden="1"/>
    <col min="6401" max="6401" width="2.44140625" style="40" customWidth="1"/>
    <col min="6402" max="6402" width="2.6640625" style="40" customWidth="1"/>
    <col min="6403" max="6403" width="12" style="40" customWidth="1"/>
    <col min="6404" max="6404" width="45.6640625" style="40" customWidth="1"/>
    <col min="6405" max="6405" width="14" style="40" customWidth="1"/>
    <col min="6406" max="6406" width="13.33203125" style="40" customWidth="1"/>
    <col min="6407" max="6407" width="13.5546875" style="40" customWidth="1"/>
    <col min="6408" max="6408" width="15.6640625" style="40" customWidth="1"/>
    <col min="6409" max="6409" width="2.44140625" style="40" customWidth="1"/>
    <col min="6410" max="6410" width="3.33203125" style="40" customWidth="1"/>
    <col min="6411" max="6656" width="11.44140625" style="40" hidden="1"/>
    <col min="6657" max="6657" width="2.44140625" style="40" customWidth="1"/>
    <col min="6658" max="6658" width="2.6640625" style="40" customWidth="1"/>
    <col min="6659" max="6659" width="12" style="40" customWidth="1"/>
    <col min="6660" max="6660" width="45.6640625" style="40" customWidth="1"/>
    <col min="6661" max="6661" width="14" style="40" customWidth="1"/>
    <col min="6662" max="6662" width="13.33203125" style="40" customWidth="1"/>
    <col min="6663" max="6663" width="13.5546875" style="40" customWidth="1"/>
    <col min="6664" max="6664" width="15.6640625" style="40" customWidth="1"/>
    <col min="6665" max="6665" width="2.44140625" style="40" customWidth="1"/>
    <col min="6666" max="6666" width="3.33203125" style="40" customWidth="1"/>
    <col min="6667" max="6912" width="11.44140625" style="40" hidden="1"/>
    <col min="6913" max="6913" width="2.44140625" style="40" customWidth="1"/>
    <col min="6914" max="6914" width="2.6640625" style="40" customWidth="1"/>
    <col min="6915" max="6915" width="12" style="40" customWidth="1"/>
    <col min="6916" max="6916" width="45.6640625" style="40" customWidth="1"/>
    <col min="6917" max="6917" width="14" style="40" customWidth="1"/>
    <col min="6918" max="6918" width="13.33203125" style="40" customWidth="1"/>
    <col min="6919" max="6919" width="13.5546875" style="40" customWidth="1"/>
    <col min="6920" max="6920" width="15.6640625" style="40" customWidth="1"/>
    <col min="6921" max="6921" width="2.44140625" style="40" customWidth="1"/>
    <col min="6922" max="6922" width="3.33203125" style="40" customWidth="1"/>
    <col min="6923" max="7168" width="11.44140625" style="40" hidden="1"/>
    <col min="7169" max="7169" width="2.44140625" style="40" customWidth="1"/>
    <col min="7170" max="7170" width="2.6640625" style="40" customWidth="1"/>
    <col min="7171" max="7171" width="12" style="40" customWidth="1"/>
    <col min="7172" max="7172" width="45.6640625" style="40" customWidth="1"/>
    <col min="7173" max="7173" width="14" style="40" customWidth="1"/>
    <col min="7174" max="7174" width="13.33203125" style="40" customWidth="1"/>
    <col min="7175" max="7175" width="13.5546875" style="40" customWidth="1"/>
    <col min="7176" max="7176" width="15.6640625" style="40" customWidth="1"/>
    <col min="7177" max="7177" width="2.44140625" style="40" customWidth="1"/>
    <col min="7178" max="7178" width="3.33203125" style="40" customWidth="1"/>
    <col min="7179" max="7424" width="11.44140625" style="40" hidden="1"/>
    <col min="7425" max="7425" width="2.44140625" style="40" customWidth="1"/>
    <col min="7426" max="7426" width="2.6640625" style="40" customWidth="1"/>
    <col min="7427" max="7427" width="12" style="40" customWidth="1"/>
    <col min="7428" max="7428" width="45.6640625" style="40" customWidth="1"/>
    <col min="7429" max="7429" width="14" style="40" customWidth="1"/>
    <col min="7430" max="7430" width="13.33203125" style="40" customWidth="1"/>
    <col min="7431" max="7431" width="13.5546875" style="40" customWidth="1"/>
    <col min="7432" max="7432" width="15.6640625" style="40" customWidth="1"/>
    <col min="7433" max="7433" width="2.44140625" style="40" customWidth="1"/>
    <col min="7434" max="7434" width="3.33203125" style="40" customWidth="1"/>
    <col min="7435" max="7680" width="11.44140625" style="40" hidden="1"/>
    <col min="7681" max="7681" width="2.44140625" style="40" customWidth="1"/>
    <col min="7682" max="7682" width="2.6640625" style="40" customWidth="1"/>
    <col min="7683" max="7683" width="12" style="40" customWidth="1"/>
    <col min="7684" max="7684" width="45.6640625" style="40" customWidth="1"/>
    <col min="7685" max="7685" width="14" style="40" customWidth="1"/>
    <col min="7686" max="7686" width="13.33203125" style="40" customWidth="1"/>
    <col min="7687" max="7687" width="13.5546875" style="40" customWidth="1"/>
    <col min="7688" max="7688" width="15.6640625" style="40" customWidth="1"/>
    <col min="7689" max="7689" width="2.44140625" style="40" customWidth="1"/>
    <col min="7690" max="7690" width="3.33203125" style="40" customWidth="1"/>
    <col min="7691" max="7936" width="11.44140625" style="40" hidden="1"/>
    <col min="7937" max="7937" width="2.44140625" style="40" customWidth="1"/>
    <col min="7938" max="7938" width="2.6640625" style="40" customWidth="1"/>
    <col min="7939" max="7939" width="12" style="40" customWidth="1"/>
    <col min="7940" max="7940" width="45.6640625" style="40" customWidth="1"/>
    <col min="7941" max="7941" width="14" style="40" customWidth="1"/>
    <col min="7942" max="7942" width="13.33203125" style="40" customWidth="1"/>
    <col min="7943" max="7943" width="13.5546875" style="40" customWidth="1"/>
    <col min="7944" max="7944" width="15.6640625" style="40" customWidth="1"/>
    <col min="7945" max="7945" width="2.44140625" style="40" customWidth="1"/>
    <col min="7946" max="7946" width="3.33203125" style="40" customWidth="1"/>
    <col min="7947" max="8192" width="11.44140625" style="40" hidden="1"/>
    <col min="8193" max="8193" width="2.44140625" style="40" customWidth="1"/>
    <col min="8194" max="8194" width="2.6640625" style="40" customWidth="1"/>
    <col min="8195" max="8195" width="12" style="40" customWidth="1"/>
    <col min="8196" max="8196" width="45.6640625" style="40" customWidth="1"/>
    <col min="8197" max="8197" width="14" style="40" customWidth="1"/>
    <col min="8198" max="8198" width="13.33203125" style="40" customWidth="1"/>
    <col min="8199" max="8199" width="13.5546875" style="40" customWidth="1"/>
    <col min="8200" max="8200" width="15.6640625" style="40" customWidth="1"/>
    <col min="8201" max="8201" width="2.44140625" style="40" customWidth="1"/>
    <col min="8202" max="8202" width="3.33203125" style="40" customWidth="1"/>
    <col min="8203" max="8448" width="11.44140625" style="40" hidden="1"/>
    <col min="8449" max="8449" width="2.44140625" style="40" customWidth="1"/>
    <col min="8450" max="8450" width="2.6640625" style="40" customWidth="1"/>
    <col min="8451" max="8451" width="12" style="40" customWidth="1"/>
    <col min="8452" max="8452" width="45.6640625" style="40" customWidth="1"/>
    <col min="8453" max="8453" width="14" style="40" customWidth="1"/>
    <col min="8454" max="8454" width="13.33203125" style="40" customWidth="1"/>
    <col min="8455" max="8455" width="13.5546875" style="40" customWidth="1"/>
    <col min="8456" max="8456" width="15.6640625" style="40" customWidth="1"/>
    <col min="8457" max="8457" width="2.44140625" style="40" customWidth="1"/>
    <col min="8458" max="8458" width="3.33203125" style="40" customWidth="1"/>
    <col min="8459" max="8704" width="11.44140625" style="40" hidden="1"/>
    <col min="8705" max="8705" width="2.44140625" style="40" customWidth="1"/>
    <col min="8706" max="8706" width="2.6640625" style="40" customWidth="1"/>
    <col min="8707" max="8707" width="12" style="40" customWidth="1"/>
    <col min="8708" max="8708" width="45.6640625" style="40" customWidth="1"/>
    <col min="8709" max="8709" width="14" style="40" customWidth="1"/>
    <col min="8710" max="8710" width="13.33203125" style="40" customWidth="1"/>
    <col min="8711" max="8711" width="13.5546875" style="40" customWidth="1"/>
    <col min="8712" max="8712" width="15.6640625" style="40" customWidth="1"/>
    <col min="8713" max="8713" width="2.44140625" style="40" customWidth="1"/>
    <col min="8714" max="8714" width="3.33203125" style="40" customWidth="1"/>
    <col min="8715" max="8960" width="11.44140625" style="40" hidden="1"/>
    <col min="8961" max="8961" width="2.44140625" style="40" customWidth="1"/>
    <col min="8962" max="8962" width="2.6640625" style="40" customWidth="1"/>
    <col min="8963" max="8963" width="12" style="40" customWidth="1"/>
    <col min="8964" max="8964" width="45.6640625" style="40" customWidth="1"/>
    <col min="8965" max="8965" width="14" style="40" customWidth="1"/>
    <col min="8966" max="8966" width="13.33203125" style="40" customWidth="1"/>
    <col min="8967" max="8967" width="13.5546875" style="40" customWidth="1"/>
    <col min="8968" max="8968" width="15.6640625" style="40" customWidth="1"/>
    <col min="8969" max="8969" width="2.44140625" style="40" customWidth="1"/>
    <col min="8970" max="8970" width="3.33203125" style="40" customWidth="1"/>
    <col min="8971" max="9216" width="11.44140625" style="40" hidden="1"/>
    <col min="9217" max="9217" width="2.44140625" style="40" customWidth="1"/>
    <col min="9218" max="9218" width="2.6640625" style="40" customWidth="1"/>
    <col min="9219" max="9219" width="12" style="40" customWidth="1"/>
    <col min="9220" max="9220" width="45.6640625" style="40" customWidth="1"/>
    <col min="9221" max="9221" width="14" style="40" customWidth="1"/>
    <col min="9222" max="9222" width="13.33203125" style="40" customWidth="1"/>
    <col min="9223" max="9223" width="13.5546875" style="40" customWidth="1"/>
    <col min="9224" max="9224" width="15.6640625" style="40" customWidth="1"/>
    <col min="9225" max="9225" width="2.44140625" style="40" customWidth="1"/>
    <col min="9226" max="9226" width="3.33203125" style="40" customWidth="1"/>
    <col min="9227" max="9472" width="11.44140625" style="40" hidden="1"/>
    <col min="9473" max="9473" width="2.44140625" style="40" customWidth="1"/>
    <col min="9474" max="9474" width="2.6640625" style="40" customWidth="1"/>
    <col min="9475" max="9475" width="12" style="40" customWidth="1"/>
    <col min="9476" max="9476" width="45.6640625" style="40" customWidth="1"/>
    <col min="9477" max="9477" width="14" style="40" customWidth="1"/>
    <col min="9478" max="9478" width="13.33203125" style="40" customWidth="1"/>
    <col min="9479" max="9479" width="13.5546875" style="40" customWidth="1"/>
    <col min="9480" max="9480" width="15.6640625" style="40" customWidth="1"/>
    <col min="9481" max="9481" width="2.44140625" style="40" customWidth="1"/>
    <col min="9482" max="9482" width="3.33203125" style="40" customWidth="1"/>
    <col min="9483" max="9728" width="11.44140625" style="40" hidden="1"/>
    <col min="9729" max="9729" width="2.44140625" style="40" customWidth="1"/>
    <col min="9730" max="9730" width="2.6640625" style="40" customWidth="1"/>
    <col min="9731" max="9731" width="12" style="40" customWidth="1"/>
    <col min="9732" max="9732" width="45.6640625" style="40" customWidth="1"/>
    <col min="9733" max="9733" width="14" style="40" customWidth="1"/>
    <col min="9734" max="9734" width="13.33203125" style="40" customWidth="1"/>
    <col min="9735" max="9735" width="13.5546875" style="40" customWidth="1"/>
    <col min="9736" max="9736" width="15.6640625" style="40" customWidth="1"/>
    <col min="9737" max="9737" width="2.44140625" style="40" customWidth="1"/>
    <col min="9738" max="9738" width="3.33203125" style="40" customWidth="1"/>
    <col min="9739" max="9984" width="11.44140625" style="40" hidden="1"/>
    <col min="9985" max="9985" width="2.44140625" style="40" customWidth="1"/>
    <col min="9986" max="9986" width="2.6640625" style="40" customWidth="1"/>
    <col min="9987" max="9987" width="12" style="40" customWidth="1"/>
    <col min="9988" max="9988" width="45.6640625" style="40" customWidth="1"/>
    <col min="9989" max="9989" width="14" style="40" customWidth="1"/>
    <col min="9990" max="9990" width="13.33203125" style="40" customWidth="1"/>
    <col min="9991" max="9991" width="13.5546875" style="40" customWidth="1"/>
    <col min="9992" max="9992" width="15.6640625" style="40" customWidth="1"/>
    <col min="9993" max="9993" width="2.44140625" style="40" customWidth="1"/>
    <col min="9994" max="9994" width="3.33203125" style="40" customWidth="1"/>
    <col min="9995" max="10240" width="11.44140625" style="40" hidden="1"/>
    <col min="10241" max="10241" width="2.44140625" style="40" customWidth="1"/>
    <col min="10242" max="10242" width="2.6640625" style="40" customWidth="1"/>
    <col min="10243" max="10243" width="12" style="40" customWidth="1"/>
    <col min="10244" max="10244" width="45.6640625" style="40" customWidth="1"/>
    <col min="10245" max="10245" width="14" style="40" customWidth="1"/>
    <col min="10246" max="10246" width="13.33203125" style="40" customWidth="1"/>
    <col min="10247" max="10247" width="13.5546875" style="40" customWidth="1"/>
    <col min="10248" max="10248" width="15.6640625" style="40" customWidth="1"/>
    <col min="10249" max="10249" width="2.44140625" style="40" customWidth="1"/>
    <col min="10250" max="10250" width="3.33203125" style="40" customWidth="1"/>
    <col min="10251" max="10496" width="11.44140625" style="40" hidden="1"/>
    <col min="10497" max="10497" width="2.44140625" style="40" customWidth="1"/>
    <col min="10498" max="10498" width="2.6640625" style="40" customWidth="1"/>
    <col min="10499" max="10499" width="12" style="40" customWidth="1"/>
    <col min="10500" max="10500" width="45.6640625" style="40" customWidth="1"/>
    <col min="10501" max="10501" width="14" style="40" customWidth="1"/>
    <col min="10502" max="10502" width="13.33203125" style="40" customWidth="1"/>
    <col min="10503" max="10503" width="13.5546875" style="40" customWidth="1"/>
    <col min="10504" max="10504" width="15.6640625" style="40" customWidth="1"/>
    <col min="10505" max="10505" width="2.44140625" style="40" customWidth="1"/>
    <col min="10506" max="10506" width="3.33203125" style="40" customWidth="1"/>
    <col min="10507" max="10752" width="11.44140625" style="40" hidden="1"/>
    <col min="10753" max="10753" width="2.44140625" style="40" customWidth="1"/>
    <col min="10754" max="10754" width="2.6640625" style="40" customWidth="1"/>
    <col min="10755" max="10755" width="12" style="40" customWidth="1"/>
    <col min="10756" max="10756" width="45.6640625" style="40" customWidth="1"/>
    <col min="10757" max="10757" width="14" style="40" customWidth="1"/>
    <col min="10758" max="10758" width="13.33203125" style="40" customWidth="1"/>
    <col min="10759" max="10759" width="13.5546875" style="40" customWidth="1"/>
    <col min="10760" max="10760" width="15.6640625" style="40" customWidth="1"/>
    <col min="10761" max="10761" width="2.44140625" style="40" customWidth="1"/>
    <col min="10762" max="10762" width="3.33203125" style="40" customWidth="1"/>
    <col min="10763" max="11008" width="11.44140625" style="40" hidden="1"/>
    <col min="11009" max="11009" width="2.44140625" style="40" customWidth="1"/>
    <col min="11010" max="11010" width="2.6640625" style="40" customWidth="1"/>
    <col min="11011" max="11011" width="12" style="40" customWidth="1"/>
    <col min="11012" max="11012" width="45.6640625" style="40" customWidth="1"/>
    <col min="11013" max="11013" width="14" style="40" customWidth="1"/>
    <col min="11014" max="11014" width="13.33203125" style="40" customWidth="1"/>
    <col min="11015" max="11015" width="13.5546875" style="40" customWidth="1"/>
    <col min="11016" max="11016" width="15.6640625" style="40" customWidth="1"/>
    <col min="11017" max="11017" width="2.44140625" style="40" customWidth="1"/>
    <col min="11018" max="11018" width="3.33203125" style="40" customWidth="1"/>
    <col min="11019" max="11264" width="11.44140625" style="40" hidden="1"/>
    <col min="11265" max="11265" width="2.44140625" style="40" customWidth="1"/>
    <col min="11266" max="11266" width="2.6640625" style="40" customWidth="1"/>
    <col min="11267" max="11267" width="12" style="40" customWidth="1"/>
    <col min="11268" max="11268" width="45.6640625" style="40" customWidth="1"/>
    <col min="11269" max="11269" width="14" style="40" customWidth="1"/>
    <col min="11270" max="11270" width="13.33203125" style="40" customWidth="1"/>
    <col min="11271" max="11271" width="13.5546875" style="40" customWidth="1"/>
    <col min="11272" max="11272" width="15.6640625" style="40" customWidth="1"/>
    <col min="11273" max="11273" width="2.44140625" style="40" customWidth="1"/>
    <col min="11274" max="11274" width="3.33203125" style="40" customWidth="1"/>
    <col min="11275" max="11520" width="11.44140625" style="40" hidden="1"/>
    <col min="11521" max="11521" width="2.44140625" style="40" customWidth="1"/>
    <col min="11522" max="11522" width="2.6640625" style="40" customWidth="1"/>
    <col min="11523" max="11523" width="12" style="40" customWidth="1"/>
    <col min="11524" max="11524" width="45.6640625" style="40" customWidth="1"/>
    <col min="11525" max="11525" width="14" style="40" customWidth="1"/>
    <col min="11526" max="11526" width="13.33203125" style="40" customWidth="1"/>
    <col min="11527" max="11527" width="13.5546875" style="40" customWidth="1"/>
    <col min="11528" max="11528" width="15.6640625" style="40" customWidth="1"/>
    <col min="11529" max="11529" width="2.44140625" style="40" customWidth="1"/>
    <col min="11530" max="11530" width="3.33203125" style="40" customWidth="1"/>
    <col min="11531" max="11776" width="11.44140625" style="40" hidden="1"/>
    <col min="11777" max="11777" width="2.44140625" style="40" customWidth="1"/>
    <col min="11778" max="11778" width="2.6640625" style="40" customWidth="1"/>
    <col min="11779" max="11779" width="12" style="40" customWidth="1"/>
    <col min="11780" max="11780" width="45.6640625" style="40" customWidth="1"/>
    <col min="11781" max="11781" width="14" style="40" customWidth="1"/>
    <col min="11782" max="11782" width="13.33203125" style="40" customWidth="1"/>
    <col min="11783" max="11783" width="13.5546875" style="40" customWidth="1"/>
    <col min="11784" max="11784" width="15.6640625" style="40" customWidth="1"/>
    <col min="11785" max="11785" width="2.44140625" style="40" customWidth="1"/>
    <col min="11786" max="11786" width="3.33203125" style="40" customWidth="1"/>
    <col min="11787" max="12032" width="11.44140625" style="40" hidden="1"/>
    <col min="12033" max="12033" width="2.44140625" style="40" customWidth="1"/>
    <col min="12034" max="12034" width="2.6640625" style="40" customWidth="1"/>
    <col min="12035" max="12035" width="12" style="40" customWidth="1"/>
    <col min="12036" max="12036" width="45.6640625" style="40" customWidth="1"/>
    <col min="12037" max="12037" width="14" style="40" customWidth="1"/>
    <col min="12038" max="12038" width="13.33203125" style="40" customWidth="1"/>
    <col min="12039" max="12039" width="13.5546875" style="40" customWidth="1"/>
    <col min="12040" max="12040" width="15.6640625" style="40" customWidth="1"/>
    <col min="12041" max="12041" width="2.44140625" style="40" customWidth="1"/>
    <col min="12042" max="12042" width="3.33203125" style="40" customWidth="1"/>
    <col min="12043" max="12288" width="11.44140625" style="40" hidden="1"/>
    <col min="12289" max="12289" width="2.44140625" style="40" customWidth="1"/>
    <col min="12290" max="12290" width="2.6640625" style="40" customWidth="1"/>
    <col min="12291" max="12291" width="12" style="40" customWidth="1"/>
    <col min="12292" max="12292" width="45.6640625" style="40" customWidth="1"/>
    <col min="12293" max="12293" width="14" style="40" customWidth="1"/>
    <col min="12294" max="12294" width="13.33203125" style="40" customWidth="1"/>
    <col min="12295" max="12295" width="13.5546875" style="40" customWidth="1"/>
    <col min="12296" max="12296" width="15.6640625" style="40" customWidth="1"/>
    <col min="12297" max="12297" width="2.44140625" style="40" customWidth="1"/>
    <col min="12298" max="12298" width="3.33203125" style="40" customWidth="1"/>
    <col min="12299" max="12544" width="11.44140625" style="40" hidden="1"/>
    <col min="12545" max="12545" width="2.44140625" style="40" customWidth="1"/>
    <col min="12546" max="12546" width="2.6640625" style="40" customWidth="1"/>
    <col min="12547" max="12547" width="12" style="40" customWidth="1"/>
    <col min="12548" max="12548" width="45.6640625" style="40" customWidth="1"/>
    <col min="12549" max="12549" width="14" style="40" customWidth="1"/>
    <col min="12550" max="12550" width="13.33203125" style="40" customWidth="1"/>
    <col min="12551" max="12551" width="13.5546875" style="40" customWidth="1"/>
    <col min="12552" max="12552" width="15.6640625" style="40" customWidth="1"/>
    <col min="12553" max="12553" width="2.44140625" style="40" customWidth="1"/>
    <col min="12554" max="12554" width="3.33203125" style="40" customWidth="1"/>
    <col min="12555" max="12800" width="11.44140625" style="40" hidden="1"/>
    <col min="12801" max="12801" width="2.44140625" style="40" customWidth="1"/>
    <col min="12802" max="12802" width="2.6640625" style="40" customWidth="1"/>
    <col min="12803" max="12803" width="12" style="40" customWidth="1"/>
    <col min="12804" max="12804" width="45.6640625" style="40" customWidth="1"/>
    <col min="12805" max="12805" width="14" style="40" customWidth="1"/>
    <col min="12806" max="12806" width="13.33203125" style="40" customWidth="1"/>
    <col min="12807" max="12807" width="13.5546875" style="40" customWidth="1"/>
    <col min="12808" max="12808" width="15.6640625" style="40" customWidth="1"/>
    <col min="12809" max="12809" width="2.44140625" style="40" customWidth="1"/>
    <col min="12810" max="12810" width="3.33203125" style="40" customWidth="1"/>
    <col min="12811" max="13056" width="11.44140625" style="40" hidden="1"/>
    <col min="13057" max="13057" width="2.44140625" style="40" customWidth="1"/>
    <col min="13058" max="13058" width="2.6640625" style="40" customWidth="1"/>
    <col min="13059" max="13059" width="12" style="40" customWidth="1"/>
    <col min="13060" max="13060" width="45.6640625" style="40" customWidth="1"/>
    <col min="13061" max="13061" width="14" style="40" customWidth="1"/>
    <col min="13062" max="13062" width="13.33203125" style="40" customWidth="1"/>
    <col min="13063" max="13063" width="13.5546875" style="40" customWidth="1"/>
    <col min="13064" max="13064" width="15.6640625" style="40" customWidth="1"/>
    <col min="13065" max="13065" width="2.44140625" style="40" customWidth="1"/>
    <col min="13066" max="13066" width="3.33203125" style="40" customWidth="1"/>
    <col min="13067" max="13312" width="11.44140625" style="40" hidden="1"/>
    <col min="13313" max="13313" width="2.44140625" style="40" customWidth="1"/>
    <col min="13314" max="13314" width="2.6640625" style="40" customWidth="1"/>
    <col min="13315" max="13315" width="12" style="40" customWidth="1"/>
    <col min="13316" max="13316" width="45.6640625" style="40" customWidth="1"/>
    <col min="13317" max="13317" width="14" style="40" customWidth="1"/>
    <col min="13318" max="13318" width="13.33203125" style="40" customWidth="1"/>
    <col min="13319" max="13319" width="13.5546875" style="40" customWidth="1"/>
    <col min="13320" max="13320" width="15.6640625" style="40" customWidth="1"/>
    <col min="13321" max="13321" width="2.44140625" style="40" customWidth="1"/>
    <col min="13322" max="13322" width="3.33203125" style="40" customWidth="1"/>
    <col min="13323" max="13568" width="11.44140625" style="40" hidden="1"/>
    <col min="13569" max="13569" width="2.44140625" style="40" customWidth="1"/>
    <col min="13570" max="13570" width="2.6640625" style="40" customWidth="1"/>
    <col min="13571" max="13571" width="12" style="40" customWidth="1"/>
    <col min="13572" max="13572" width="45.6640625" style="40" customWidth="1"/>
    <col min="13573" max="13573" width="14" style="40" customWidth="1"/>
    <col min="13574" max="13574" width="13.33203125" style="40" customWidth="1"/>
    <col min="13575" max="13575" width="13.5546875" style="40" customWidth="1"/>
    <col min="13576" max="13576" width="15.6640625" style="40" customWidth="1"/>
    <col min="13577" max="13577" width="2.44140625" style="40" customWidth="1"/>
    <col min="13578" max="13578" width="3.33203125" style="40" customWidth="1"/>
    <col min="13579" max="13824" width="11.44140625" style="40" hidden="1"/>
    <col min="13825" max="13825" width="2.44140625" style="40" customWidth="1"/>
    <col min="13826" max="13826" width="2.6640625" style="40" customWidth="1"/>
    <col min="13827" max="13827" width="12" style="40" customWidth="1"/>
    <col min="13828" max="13828" width="45.6640625" style="40" customWidth="1"/>
    <col min="13829" max="13829" width="14" style="40" customWidth="1"/>
    <col min="13830" max="13830" width="13.33203125" style="40" customWidth="1"/>
    <col min="13831" max="13831" width="13.5546875" style="40" customWidth="1"/>
    <col min="13832" max="13832" width="15.6640625" style="40" customWidth="1"/>
    <col min="13833" max="13833" width="2.44140625" style="40" customWidth="1"/>
    <col min="13834" max="13834" width="3.33203125" style="40" customWidth="1"/>
    <col min="13835" max="14080" width="11.44140625" style="40" hidden="1"/>
    <col min="14081" max="14081" width="2.44140625" style="40" customWidth="1"/>
    <col min="14082" max="14082" width="2.6640625" style="40" customWidth="1"/>
    <col min="14083" max="14083" width="12" style="40" customWidth="1"/>
    <col min="14084" max="14084" width="45.6640625" style="40" customWidth="1"/>
    <col min="14085" max="14085" width="14" style="40" customWidth="1"/>
    <col min="14086" max="14086" width="13.33203125" style="40" customWidth="1"/>
    <col min="14087" max="14087" width="13.5546875" style="40" customWidth="1"/>
    <col min="14088" max="14088" width="15.6640625" style="40" customWidth="1"/>
    <col min="14089" max="14089" width="2.44140625" style="40" customWidth="1"/>
    <col min="14090" max="14090" width="3.33203125" style="40" customWidth="1"/>
    <col min="14091" max="14336" width="11.44140625" style="40" hidden="1"/>
    <col min="14337" max="14337" width="2.44140625" style="40" customWidth="1"/>
    <col min="14338" max="14338" width="2.6640625" style="40" customWidth="1"/>
    <col min="14339" max="14339" width="12" style="40" customWidth="1"/>
    <col min="14340" max="14340" width="45.6640625" style="40" customWidth="1"/>
    <col min="14341" max="14341" width="14" style="40" customWidth="1"/>
    <col min="14342" max="14342" width="13.33203125" style="40" customWidth="1"/>
    <col min="14343" max="14343" width="13.5546875" style="40" customWidth="1"/>
    <col min="14344" max="14344" width="15.6640625" style="40" customWidth="1"/>
    <col min="14345" max="14345" width="2.44140625" style="40" customWidth="1"/>
    <col min="14346" max="14346" width="3.33203125" style="40" customWidth="1"/>
    <col min="14347" max="14592" width="11.44140625" style="40" hidden="1"/>
    <col min="14593" max="14593" width="2.44140625" style="40" customWidth="1"/>
    <col min="14594" max="14594" width="2.6640625" style="40" customWidth="1"/>
    <col min="14595" max="14595" width="12" style="40" customWidth="1"/>
    <col min="14596" max="14596" width="45.6640625" style="40" customWidth="1"/>
    <col min="14597" max="14597" width="14" style="40" customWidth="1"/>
    <col min="14598" max="14598" width="13.33203125" style="40" customWidth="1"/>
    <col min="14599" max="14599" width="13.5546875" style="40" customWidth="1"/>
    <col min="14600" max="14600" width="15.6640625" style="40" customWidth="1"/>
    <col min="14601" max="14601" width="2.44140625" style="40" customWidth="1"/>
    <col min="14602" max="14602" width="3.33203125" style="40" customWidth="1"/>
    <col min="14603" max="14848" width="11.44140625" style="40" hidden="1"/>
    <col min="14849" max="14849" width="2.44140625" style="40" customWidth="1"/>
    <col min="14850" max="14850" width="2.6640625" style="40" customWidth="1"/>
    <col min="14851" max="14851" width="12" style="40" customWidth="1"/>
    <col min="14852" max="14852" width="45.6640625" style="40" customWidth="1"/>
    <col min="14853" max="14853" width="14" style="40" customWidth="1"/>
    <col min="14854" max="14854" width="13.33203125" style="40" customWidth="1"/>
    <col min="14855" max="14855" width="13.5546875" style="40" customWidth="1"/>
    <col min="14856" max="14856" width="15.6640625" style="40" customWidth="1"/>
    <col min="14857" max="14857" width="2.44140625" style="40" customWidth="1"/>
    <col min="14858" max="14858" width="3.33203125" style="40" customWidth="1"/>
    <col min="14859" max="15104" width="11.44140625" style="40" hidden="1"/>
    <col min="15105" max="15105" width="2.44140625" style="40" customWidth="1"/>
    <col min="15106" max="15106" width="2.6640625" style="40" customWidth="1"/>
    <col min="15107" max="15107" width="12" style="40" customWidth="1"/>
    <col min="15108" max="15108" width="45.6640625" style="40" customWidth="1"/>
    <col min="15109" max="15109" width="14" style="40" customWidth="1"/>
    <col min="15110" max="15110" width="13.33203125" style="40" customWidth="1"/>
    <col min="15111" max="15111" width="13.5546875" style="40" customWidth="1"/>
    <col min="15112" max="15112" width="15.6640625" style="40" customWidth="1"/>
    <col min="15113" max="15113" width="2.44140625" style="40" customWidth="1"/>
    <col min="15114" max="15114" width="3.33203125" style="40" customWidth="1"/>
    <col min="15115" max="15360" width="11.44140625" style="40" hidden="1"/>
    <col min="15361" max="15361" width="2.44140625" style="40" customWidth="1"/>
    <col min="15362" max="15362" width="2.6640625" style="40" customWidth="1"/>
    <col min="15363" max="15363" width="12" style="40" customWidth="1"/>
    <col min="15364" max="15364" width="45.6640625" style="40" customWidth="1"/>
    <col min="15365" max="15365" width="14" style="40" customWidth="1"/>
    <col min="15366" max="15366" width="13.33203125" style="40" customWidth="1"/>
    <col min="15367" max="15367" width="13.5546875" style="40" customWidth="1"/>
    <col min="15368" max="15368" width="15.6640625" style="40" customWidth="1"/>
    <col min="15369" max="15369" width="2.44140625" style="40" customWidth="1"/>
    <col min="15370" max="15370" width="3.33203125" style="40" customWidth="1"/>
    <col min="15371" max="15616" width="11.44140625" style="40" hidden="1"/>
    <col min="15617" max="15617" width="2.44140625" style="40" customWidth="1"/>
    <col min="15618" max="15618" width="2.6640625" style="40" customWidth="1"/>
    <col min="15619" max="15619" width="12" style="40" customWidth="1"/>
    <col min="15620" max="15620" width="45.6640625" style="40" customWidth="1"/>
    <col min="15621" max="15621" width="14" style="40" customWidth="1"/>
    <col min="15622" max="15622" width="13.33203125" style="40" customWidth="1"/>
    <col min="15623" max="15623" width="13.5546875" style="40" customWidth="1"/>
    <col min="15624" max="15624" width="15.6640625" style="40" customWidth="1"/>
    <col min="15625" max="15625" width="2.44140625" style="40" customWidth="1"/>
    <col min="15626" max="15626" width="3.33203125" style="40" customWidth="1"/>
    <col min="15627" max="15872" width="11.44140625" style="40" hidden="1"/>
    <col min="15873" max="15873" width="2.44140625" style="40" customWidth="1"/>
    <col min="15874" max="15874" width="2.6640625" style="40" customWidth="1"/>
    <col min="15875" max="15875" width="12" style="40" customWidth="1"/>
    <col min="15876" max="15876" width="45.6640625" style="40" customWidth="1"/>
    <col min="15877" max="15877" width="14" style="40" customWidth="1"/>
    <col min="15878" max="15878" width="13.33203125" style="40" customWidth="1"/>
    <col min="15879" max="15879" width="13.5546875" style="40" customWidth="1"/>
    <col min="15880" max="15880" width="15.6640625" style="40" customWidth="1"/>
    <col min="15881" max="15881" width="2.44140625" style="40" customWidth="1"/>
    <col min="15882" max="15882" width="3.33203125" style="40" customWidth="1"/>
    <col min="15883" max="16128" width="11.44140625" style="40" hidden="1"/>
    <col min="16129" max="16129" width="2.44140625" style="40" customWidth="1"/>
    <col min="16130" max="16130" width="2.6640625" style="40" customWidth="1"/>
    <col min="16131" max="16131" width="12" style="40" customWidth="1"/>
    <col min="16132" max="16132" width="45.6640625" style="40" customWidth="1"/>
    <col min="16133" max="16133" width="14" style="40" customWidth="1"/>
    <col min="16134" max="16134" width="13.33203125" style="40" customWidth="1"/>
    <col min="16135" max="16135" width="13.5546875" style="40" customWidth="1"/>
    <col min="16136" max="16136" width="15.6640625" style="40" customWidth="1"/>
    <col min="16137" max="16137" width="2.44140625" style="40" customWidth="1"/>
    <col min="16138" max="16138" width="3.33203125" style="40" customWidth="1"/>
    <col min="16139" max="16384" width="11.44140625" style="40" hidden="1"/>
  </cols>
  <sheetData>
    <row r="1" spans="1:21" s="38" customFormat="1">
      <c r="A1" s="40"/>
      <c r="B1" s="102"/>
      <c r="C1" s="102"/>
      <c r="D1" s="102"/>
      <c r="E1" s="102"/>
      <c r="F1" s="102"/>
      <c r="G1" s="102"/>
      <c r="H1" s="102"/>
      <c r="I1" s="40"/>
      <c r="J1" s="40"/>
      <c r="K1" s="40"/>
      <c r="L1" s="40"/>
      <c r="M1" s="40"/>
      <c r="N1" s="40"/>
      <c r="O1" s="40"/>
      <c r="P1" s="40"/>
      <c r="Q1" s="40"/>
      <c r="R1" s="40"/>
      <c r="S1" s="40"/>
      <c r="T1" s="40"/>
      <c r="U1" s="40"/>
    </row>
    <row r="2" spans="1:21" s="38" customFormat="1" ht="18" thickBot="1">
      <c r="A2" s="40"/>
      <c r="B2" s="102"/>
      <c r="C2" s="102"/>
      <c r="D2" s="599"/>
      <c r="E2" s="599"/>
      <c r="F2" s="599"/>
      <c r="G2" s="102"/>
      <c r="H2" s="102"/>
      <c r="I2" s="40"/>
      <c r="J2" s="40"/>
      <c r="K2" s="40"/>
      <c r="L2" s="40"/>
      <c r="M2" s="40"/>
      <c r="N2" s="40"/>
      <c r="O2" s="40"/>
      <c r="P2" s="40"/>
      <c r="Q2" s="40"/>
      <c r="R2" s="40"/>
      <c r="S2" s="40"/>
      <c r="T2" s="40"/>
      <c r="U2" s="40"/>
    </row>
    <row r="3" spans="1:21" s="38" customFormat="1" ht="33" customHeight="1" thickTop="1">
      <c r="A3" s="40"/>
      <c r="B3" s="196"/>
      <c r="C3" s="197"/>
      <c r="D3" s="198"/>
      <c r="E3" s="199"/>
      <c r="F3" s="199"/>
      <c r="G3" s="199"/>
      <c r="H3" s="199"/>
      <c r="I3" s="200"/>
      <c r="J3" s="40"/>
      <c r="K3" s="40"/>
      <c r="L3" s="40"/>
      <c r="M3" s="40"/>
      <c r="N3" s="40"/>
      <c r="O3" s="40"/>
      <c r="P3" s="40"/>
      <c r="Q3" s="40"/>
      <c r="R3" s="40"/>
      <c r="S3" s="40"/>
      <c r="T3" s="40"/>
      <c r="U3" s="40"/>
    </row>
    <row r="4" spans="1:21" s="38" customFormat="1" ht="54" customHeight="1">
      <c r="A4" s="40"/>
      <c r="B4" s="201"/>
      <c r="C4" s="202"/>
      <c r="D4" s="525" t="s">
        <v>97</v>
      </c>
      <c r="E4" s="525"/>
      <c r="F4" s="600" t="s">
        <v>54</v>
      </c>
      <c r="G4" s="600"/>
      <c r="H4" s="600"/>
      <c r="I4" s="203"/>
      <c r="J4" s="65"/>
      <c r="K4" s="40"/>
      <c r="L4" s="40"/>
      <c r="M4" s="40"/>
      <c r="N4" s="40"/>
      <c r="O4" s="40"/>
      <c r="P4" s="40"/>
      <c r="Q4" s="40"/>
      <c r="R4" s="40"/>
      <c r="S4" s="40"/>
      <c r="T4" s="40"/>
      <c r="U4" s="40"/>
    </row>
    <row r="5" spans="1:21" s="38" customFormat="1" ht="6.75" customHeight="1">
      <c r="A5" s="40"/>
      <c r="B5" s="201"/>
      <c r="C5" s="204"/>
      <c r="D5" s="205"/>
      <c r="E5" s="66"/>
      <c r="F5" s="206"/>
      <c r="G5" s="207">
        <v>1</v>
      </c>
      <c r="H5" s="207"/>
      <c r="I5" s="208"/>
      <c r="J5" s="209"/>
      <c r="K5" s="40"/>
      <c r="L5" s="40"/>
      <c r="M5" s="40"/>
      <c r="N5" s="40"/>
      <c r="O5" s="40"/>
      <c r="P5" s="40"/>
      <c r="Q5" s="40"/>
      <c r="R5" s="40"/>
      <c r="S5" s="40"/>
      <c r="T5" s="40"/>
      <c r="U5" s="40"/>
    </row>
    <row r="6" spans="1:21" s="38" customFormat="1" ht="22.5" customHeight="1">
      <c r="A6" s="40"/>
      <c r="B6" s="165"/>
      <c r="C6" s="210" t="s">
        <v>98</v>
      </c>
      <c r="D6" s="306">
        <f>DOSSIER!I4</f>
        <v>0</v>
      </c>
      <c r="E6" s="102"/>
      <c r="F6" s="210" t="s">
        <v>56</v>
      </c>
      <c r="G6" s="211">
        <f>NAISSANCE!D26</f>
        <v>0</v>
      </c>
      <c r="H6" s="102"/>
      <c r="I6" s="212"/>
      <c r="J6" s="65"/>
      <c r="K6" s="40"/>
      <c r="L6" s="40"/>
      <c r="M6" s="40"/>
      <c r="N6" s="40"/>
      <c r="O6" s="40"/>
      <c r="P6" s="40"/>
      <c r="Q6" s="40"/>
      <c r="R6" s="40"/>
      <c r="S6" s="40"/>
      <c r="T6" s="40"/>
      <c r="U6" s="40"/>
    </row>
    <row r="7" spans="1:21" s="38" customFormat="1" ht="15" thickBot="1">
      <c r="A7" s="40"/>
      <c r="B7" s="165"/>
      <c r="C7" s="102"/>
      <c r="D7" s="102"/>
      <c r="E7" s="102"/>
      <c r="F7" s="102"/>
      <c r="G7" s="102"/>
      <c r="H7" s="102"/>
      <c r="I7" s="213"/>
      <c r="J7" s="40"/>
      <c r="K7" s="40"/>
      <c r="L7" s="40"/>
      <c r="M7" s="40"/>
      <c r="N7" s="40"/>
      <c r="O7" s="40"/>
      <c r="P7" s="40" t="s">
        <v>57</v>
      </c>
      <c r="Q7" s="40" t="s">
        <v>57</v>
      </c>
      <c r="R7" s="40" t="s">
        <v>58</v>
      </c>
      <c r="S7" s="40"/>
      <c r="T7" s="40"/>
      <c r="U7" s="40"/>
    </row>
    <row r="8" spans="1:21" s="38" customFormat="1" ht="9" customHeight="1" thickTop="1">
      <c r="A8" s="40"/>
      <c r="B8" s="165"/>
      <c r="C8" s="214" t="s">
        <v>59</v>
      </c>
      <c r="D8" s="215"/>
      <c r="E8" s="216"/>
      <c r="F8" s="217"/>
      <c r="G8" s="218"/>
      <c r="H8" s="219"/>
      <c r="I8" s="213"/>
      <c r="J8" s="40"/>
      <c r="K8" s="40"/>
      <c r="L8" s="77">
        <v>0</v>
      </c>
      <c r="M8" s="40"/>
      <c r="N8" s="40"/>
      <c r="O8" s="40"/>
      <c r="P8" s="40"/>
      <c r="Q8" s="78"/>
      <c r="R8" s="40"/>
      <c r="S8" s="40"/>
      <c r="T8" s="40"/>
      <c r="U8" s="40"/>
    </row>
    <row r="9" spans="1:21" s="38" customFormat="1" ht="15.6">
      <c r="A9" s="40"/>
      <c r="B9" s="165"/>
      <c r="C9" s="220" t="s">
        <v>239</v>
      </c>
      <c r="D9" s="80"/>
      <c r="E9" s="81" t="s">
        <v>60</v>
      </c>
      <c r="F9" s="533">
        <f>ACCOMPTE!F8</f>
        <v>0</v>
      </c>
      <c r="G9" s="533"/>
      <c r="H9" s="601"/>
      <c r="I9" s="213"/>
      <c r="J9" s="40"/>
      <c r="K9" s="40"/>
      <c r="L9" s="82">
        <v>5.5E-2</v>
      </c>
      <c r="M9" s="40"/>
      <c r="N9" s="40"/>
      <c r="O9" s="40"/>
      <c r="P9" s="40"/>
      <c r="Q9" s="40"/>
      <c r="R9" s="83">
        <v>43358</v>
      </c>
      <c r="S9" s="40"/>
      <c r="T9" s="40"/>
      <c r="U9" s="40"/>
    </row>
    <row r="10" spans="1:21" s="38" customFormat="1">
      <c r="A10" s="40"/>
      <c r="B10" s="165"/>
      <c r="C10" s="221" t="s">
        <v>61</v>
      </c>
      <c r="D10" s="85"/>
      <c r="E10" s="81"/>
      <c r="F10" s="265"/>
      <c r="G10" s="265"/>
      <c r="H10" s="266"/>
      <c r="I10" s="213"/>
      <c r="J10" s="40"/>
      <c r="K10" s="40"/>
      <c r="L10" s="86">
        <v>0.1</v>
      </c>
      <c r="M10" s="40"/>
      <c r="N10" s="40"/>
      <c r="O10" s="40"/>
      <c r="P10" s="40"/>
      <c r="Q10" s="40"/>
      <c r="R10" s="83">
        <v>43358</v>
      </c>
      <c r="S10" s="40"/>
      <c r="T10" s="40"/>
      <c r="U10" s="40"/>
    </row>
    <row r="11" spans="1:21" s="38" customFormat="1">
      <c r="A11" s="40"/>
      <c r="B11" s="165"/>
      <c r="C11" s="222" t="s">
        <v>63</v>
      </c>
      <c r="D11" s="88"/>
      <c r="E11" s="81" t="s">
        <v>62</v>
      </c>
      <c r="F11" s="569">
        <f>ACCOMPTE!F10</f>
        <v>0</v>
      </c>
      <c r="G11" s="569"/>
      <c r="H11" s="570"/>
      <c r="I11" s="213"/>
      <c r="J11" s="40"/>
      <c r="K11" s="40"/>
      <c r="L11" s="86">
        <v>0.2</v>
      </c>
      <c r="M11" s="40"/>
      <c r="N11" s="40"/>
      <c r="O11" s="40"/>
      <c r="P11" s="40"/>
      <c r="Q11" s="40"/>
      <c r="R11" s="40" t="s">
        <v>64</v>
      </c>
      <c r="S11" s="40"/>
      <c r="T11" s="40"/>
      <c r="U11" s="40"/>
    </row>
    <row r="12" spans="1:21" s="38" customFormat="1">
      <c r="A12" s="40"/>
      <c r="B12" s="165"/>
      <c r="C12" s="222">
        <v>67450</v>
      </c>
      <c r="D12" s="89" t="s">
        <v>65</v>
      </c>
      <c r="E12" s="90"/>
      <c r="F12" s="91" t="s">
        <v>101</v>
      </c>
      <c r="G12" s="547">
        <f>ACCOMPTE!G11</f>
        <v>0</v>
      </c>
      <c r="H12" s="548"/>
      <c r="I12" s="213"/>
      <c r="J12" s="40"/>
      <c r="K12" s="40"/>
      <c r="L12" s="40"/>
      <c r="M12" s="40"/>
      <c r="N12" s="40"/>
      <c r="O12" s="40"/>
      <c r="P12" s="40" t="s">
        <v>66</v>
      </c>
      <c r="Q12" s="40" t="s">
        <v>67</v>
      </c>
      <c r="R12" s="40"/>
      <c r="S12" s="40"/>
      <c r="T12" s="40"/>
      <c r="U12" s="40"/>
    </row>
    <row r="13" spans="1:21" s="38" customFormat="1">
      <c r="A13" s="40"/>
      <c r="B13" s="165"/>
      <c r="C13" s="222" t="s">
        <v>68</v>
      </c>
      <c r="D13" s="80" t="s">
        <v>69</v>
      </c>
      <c r="E13" s="81"/>
      <c r="F13" s="92" t="s">
        <v>102</v>
      </c>
      <c r="G13" s="549">
        <f>ACCOMPTE!G12</f>
        <v>0</v>
      </c>
      <c r="H13" s="550"/>
      <c r="I13" s="213"/>
      <c r="J13" s="40"/>
      <c r="K13" s="40"/>
      <c r="L13" s="40"/>
      <c r="M13" s="40"/>
      <c r="N13" s="40"/>
      <c r="O13" s="40"/>
      <c r="P13" s="77">
        <v>0</v>
      </c>
      <c r="Q13" s="77">
        <v>0.25</v>
      </c>
      <c r="R13" s="40"/>
      <c r="S13" s="40"/>
      <c r="T13" s="40"/>
      <c r="U13" s="40"/>
    </row>
    <row r="14" spans="1:21" s="38" customFormat="1">
      <c r="A14" s="40"/>
      <c r="B14" s="165"/>
      <c r="C14" s="222" t="s">
        <v>71</v>
      </c>
      <c r="D14" s="93" t="s">
        <v>72</v>
      </c>
      <c r="E14" s="81"/>
      <c r="F14" s="91" t="s">
        <v>2</v>
      </c>
      <c r="G14" s="547">
        <f>ACCOMPTE!G13</f>
        <v>0</v>
      </c>
      <c r="H14" s="548"/>
      <c r="I14" s="213"/>
      <c r="J14" s="40"/>
      <c r="K14" s="40"/>
      <c r="L14" s="40"/>
      <c r="M14" s="40"/>
      <c r="N14" s="40"/>
      <c r="O14" s="40"/>
      <c r="P14" s="40">
        <f>VLOOKUP(P12,'[1]BASE PRODUITS'!A6:E691,3,0)</f>
        <v>200</v>
      </c>
      <c r="Q14" s="40">
        <f>VLOOKUP(Q12,'[1]BASE PRODUITS'!A6:E691,3,0)</f>
        <v>250</v>
      </c>
      <c r="R14" s="40"/>
      <c r="S14" s="40"/>
      <c r="T14" s="40"/>
      <c r="U14" s="40"/>
    </row>
    <row r="15" spans="1:21" s="38" customFormat="1">
      <c r="A15" s="40"/>
      <c r="B15" s="165"/>
      <c r="C15" s="222" t="s">
        <v>73</v>
      </c>
      <c r="D15" s="93" t="s">
        <v>242</v>
      </c>
      <c r="E15" s="81"/>
      <c r="F15" s="92" t="s">
        <v>70</v>
      </c>
      <c r="G15" s="549">
        <f>ACCOMPTE!G14</f>
        <v>0</v>
      </c>
      <c r="H15" s="550"/>
      <c r="I15" s="213"/>
      <c r="J15" s="40"/>
      <c r="K15" s="40"/>
      <c r="L15" s="40"/>
      <c r="M15" s="40"/>
      <c r="N15" s="40"/>
      <c r="O15" s="40"/>
      <c r="P15" s="94" t="s">
        <v>21</v>
      </c>
      <c r="Q15" s="40" t="s">
        <v>74</v>
      </c>
      <c r="R15" s="40"/>
      <c r="S15" s="40"/>
      <c r="T15" s="40"/>
      <c r="U15" s="40"/>
    </row>
    <row r="16" spans="1:21" s="38" customFormat="1" ht="15" thickBot="1">
      <c r="A16" s="40"/>
      <c r="B16" s="165"/>
      <c r="C16" s="223" t="s">
        <v>75</v>
      </c>
      <c r="D16" s="224">
        <v>83856740200014</v>
      </c>
      <c r="E16" s="225"/>
      <c r="F16" s="226"/>
      <c r="G16" s="227" t="s">
        <v>76</v>
      </c>
      <c r="H16" s="305">
        <f>DOSSIER!I3</f>
        <v>0</v>
      </c>
      <c r="I16" s="213"/>
      <c r="J16" s="40"/>
      <c r="K16" s="40"/>
      <c r="L16" s="40"/>
      <c r="M16" s="40"/>
      <c r="N16" s="40"/>
      <c r="O16" s="40"/>
      <c r="P16" s="40"/>
      <c r="Q16" s="40"/>
      <c r="R16" s="40"/>
      <c r="S16" s="40"/>
      <c r="T16" s="40"/>
      <c r="U16" s="40"/>
    </row>
    <row r="17" spans="1:16" ht="9" customHeight="1" thickTop="1">
      <c r="B17" s="165"/>
      <c r="C17" s="228"/>
      <c r="D17" s="102"/>
      <c r="E17" s="102"/>
      <c r="F17" s="102"/>
      <c r="G17" s="229"/>
      <c r="H17" s="102"/>
      <c r="I17" s="213"/>
      <c r="P17" s="83">
        <v>43386</v>
      </c>
    </row>
    <row r="18" spans="1:16" ht="6.75" customHeight="1">
      <c r="B18" s="165"/>
      <c r="C18" s="102"/>
      <c r="D18" s="102"/>
      <c r="E18" s="102"/>
      <c r="F18" s="102"/>
      <c r="G18" s="102"/>
      <c r="H18" s="102"/>
      <c r="I18" s="213"/>
    </row>
    <row r="19" spans="1:16">
      <c r="B19" s="165"/>
      <c r="C19" s="103"/>
      <c r="D19" s="102"/>
      <c r="E19" s="104"/>
      <c r="F19" s="102"/>
      <c r="G19" s="102"/>
      <c r="H19" s="102"/>
      <c r="I19" s="213"/>
    </row>
    <row r="20" spans="1:16" ht="21" customHeight="1">
      <c r="B20" s="165"/>
      <c r="C20" s="230" t="s">
        <v>77</v>
      </c>
      <c r="D20" s="231" t="s">
        <v>78</v>
      </c>
      <c r="E20" s="108" t="s">
        <v>79</v>
      </c>
      <c r="F20" s="108" t="s">
        <v>80</v>
      </c>
      <c r="G20" s="108" t="s">
        <v>81</v>
      </c>
      <c r="H20" s="108" t="s">
        <v>82</v>
      </c>
      <c r="I20" s="213"/>
      <c r="K20" s="40" t="s">
        <v>83</v>
      </c>
      <c r="L20" s="40" t="s">
        <v>84</v>
      </c>
    </row>
    <row r="21" spans="1:16" ht="6.75" customHeight="1">
      <c r="B21" s="165"/>
      <c r="C21" s="232"/>
      <c r="D21" s="233"/>
      <c r="E21" s="234"/>
      <c r="F21" s="235"/>
      <c r="G21" s="235"/>
      <c r="H21" s="236"/>
      <c r="I21" s="213"/>
    </row>
    <row r="22" spans="1:16" ht="18" customHeight="1">
      <c r="A22" s="113">
        <v>5</v>
      </c>
      <c r="B22" s="165"/>
      <c r="C22" s="237"/>
      <c r="D22" s="238"/>
      <c r="E22" s="239"/>
      <c r="F22" s="240"/>
      <c r="G22" s="241"/>
      <c r="H22" s="242"/>
      <c r="I22" s="213"/>
      <c r="K22" s="82" t="e">
        <f>#REF!</f>
        <v>#REF!</v>
      </c>
      <c r="L22" s="120">
        <f>IF(ISERROR(H22*#REF!),0,H22*#REF!)</f>
        <v>0</v>
      </c>
    </row>
    <row r="23" spans="1:16" ht="18" customHeight="1">
      <c r="A23" s="113"/>
      <c r="B23" s="165"/>
      <c r="C23" s="586" t="s">
        <v>111</v>
      </c>
      <c r="D23" s="243" t="str">
        <f>VLOOKUP(C23,'BASE PRODUITS'!A8:B45,2,0)</f>
        <v>SEANCE GROSSESSE  FORMULE "ESSENTIEL"</v>
      </c>
      <c r="E23" s="589">
        <v>200</v>
      </c>
      <c r="F23" s="591">
        <v>1</v>
      </c>
      <c r="G23" s="593">
        <v>0</v>
      </c>
      <c r="H23" s="595">
        <v>200</v>
      </c>
      <c r="I23" s="213"/>
      <c r="K23" s="82" t="e">
        <f>#REF!</f>
        <v>#REF!</v>
      </c>
      <c r="L23" s="120">
        <f>IF(ISERROR(H23*#REF!),0,H23*#REF!)</f>
        <v>0</v>
      </c>
    </row>
    <row r="24" spans="1:16" ht="18" customHeight="1">
      <c r="A24" s="113"/>
      <c r="B24" s="165"/>
      <c r="C24" s="587"/>
      <c r="D24" s="566" t="str">
        <f>VLOOKUP(C23,'BASE PRODUITS'!A7:D44,4,0)</f>
        <v>10 PHOTOS / 1H</v>
      </c>
      <c r="E24" s="555"/>
      <c r="F24" s="558"/>
      <c r="G24" s="561"/>
      <c r="H24" s="596"/>
      <c r="I24" s="213"/>
      <c r="K24" s="82" t="e">
        <f>#REF!</f>
        <v>#REF!</v>
      </c>
      <c r="L24" s="120">
        <f>IF(ISERROR(H24*#REF!),0,H24*#REF!)</f>
        <v>0</v>
      </c>
    </row>
    <row r="25" spans="1:16" ht="18" customHeight="1">
      <c r="A25" s="113"/>
      <c r="B25" s="165"/>
      <c r="C25" s="588"/>
      <c r="D25" s="598"/>
      <c r="E25" s="590"/>
      <c r="F25" s="592"/>
      <c r="G25" s="594"/>
      <c r="H25" s="597"/>
      <c r="I25" s="213"/>
      <c r="K25" s="82" t="e">
        <f>#REF!</f>
        <v>#REF!</v>
      </c>
      <c r="L25" s="120">
        <f>IF(ISERROR(H25*#REF!),0,H25*#REF!)</f>
        <v>0</v>
      </c>
    </row>
    <row r="26" spans="1:16" ht="18" customHeight="1">
      <c r="A26" s="113"/>
      <c r="B26" s="165"/>
      <c r="C26" s="619" t="s">
        <v>85</v>
      </c>
      <c r="D26" s="602" t="str">
        <f>VLOOKUP(C26,'BASE PRODUITS'!A11:B48,2,0)</f>
        <v>SEANCE COUPLE FORMULE "ESSENTIEL"</v>
      </c>
      <c r="E26" s="605">
        <v>-50</v>
      </c>
      <c r="F26" s="607">
        <v>1</v>
      </c>
      <c r="G26" s="611">
        <v>0</v>
      </c>
      <c r="H26" s="614">
        <v>-50</v>
      </c>
      <c r="I26" s="213"/>
      <c r="K26" s="82" t="e">
        <f>#REF!</f>
        <v>#REF!</v>
      </c>
      <c r="L26" s="120">
        <f>IF(ISERROR(H26*#REF!),0,H26*#REF!)</f>
        <v>0</v>
      </c>
    </row>
    <row r="27" spans="1:16" ht="18" customHeight="1">
      <c r="A27" s="113"/>
      <c r="B27" s="165"/>
      <c r="C27" s="620"/>
      <c r="D27" s="603" t="e">
        <f>VLOOKUP(C27,'BASE PRODUITS'!A12:B49,2,0)</f>
        <v>#N/A</v>
      </c>
      <c r="E27" s="542"/>
      <c r="F27" s="608"/>
      <c r="G27" s="612"/>
      <c r="H27" s="615"/>
      <c r="I27" s="213"/>
      <c r="K27" s="82" t="e">
        <f>#REF!</f>
        <v>#REF!</v>
      </c>
      <c r="L27" s="120">
        <f>IF(ISERROR(H27*#REF!),0,H27*#REF!)</f>
        <v>0</v>
      </c>
    </row>
    <row r="28" spans="1:16" ht="18" customHeight="1">
      <c r="A28" s="113"/>
      <c r="B28" s="165"/>
      <c r="C28" s="621"/>
      <c r="D28" s="604" t="e">
        <f>VLOOKUP(C28,'BASE PRODUITS'!A13:B50,2,0)</f>
        <v>#N/A</v>
      </c>
      <c r="E28" s="606"/>
      <c r="F28" s="609"/>
      <c r="G28" s="613"/>
      <c r="H28" s="616"/>
      <c r="I28" s="213"/>
      <c r="K28" s="82" t="e">
        <f>#REF!</f>
        <v>#REF!</v>
      </c>
      <c r="L28" s="120">
        <f>IF(ISERROR(H28*#REF!),0,H28*#REF!)</f>
        <v>0</v>
      </c>
    </row>
    <row r="29" spans="1:16" ht="18" customHeight="1">
      <c r="A29" s="113"/>
      <c r="B29" s="165"/>
      <c r="C29" s="586" t="s">
        <v>99</v>
      </c>
      <c r="D29" s="243" t="str">
        <f>VLOOKUP(C29,'BASE PRODUITS'!A14:B52,2,0)</f>
        <v>OPTION DECOR LIT BOHEME</v>
      </c>
      <c r="E29" s="589">
        <v>20</v>
      </c>
      <c r="F29" s="591">
        <v>1</v>
      </c>
      <c r="G29" s="593">
        <v>1</v>
      </c>
      <c r="H29" s="595">
        <v>0</v>
      </c>
      <c r="I29" s="213"/>
      <c r="K29" s="82" t="e">
        <f>#REF!</f>
        <v>#REF!</v>
      </c>
      <c r="L29" s="120">
        <f>IF(ISERROR(H29*#REF!),0,H29*#REF!)</f>
        <v>0</v>
      </c>
    </row>
    <row r="30" spans="1:16" ht="18" customHeight="1">
      <c r="A30" s="113"/>
      <c r="B30" s="165"/>
      <c r="C30" s="587"/>
      <c r="D30" s="566">
        <f>VLOOKUP(C29,'BASE PRODUITS'!A14:D55,4,0)</f>
        <v>0</v>
      </c>
      <c r="E30" s="555"/>
      <c r="F30" s="558"/>
      <c r="G30" s="561"/>
      <c r="H30" s="596"/>
      <c r="I30" s="213"/>
      <c r="K30" s="82" t="e">
        <f>#REF!</f>
        <v>#REF!</v>
      </c>
      <c r="L30" s="120">
        <f>IF(ISERROR(H30*#REF!),0,H30*#REF!)</f>
        <v>0</v>
      </c>
    </row>
    <row r="31" spans="1:16" ht="18" customHeight="1">
      <c r="A31" s="113"/>
      <c r="B31" s="165"/>
      <c r="C31" s="588"/>
      <c r="D31" s="598"/>
      <c r="E31" s="590"/>
      <c r="F31" s="592"/>
      <c r="G31" s="594"/>
      <c r="H31" s="597"/>
      <c r="I31" s="213"/>
      <c r="K31" s="82" t="e">
        <f>#REF!</f>
        <v>#REF!</v>
      </c>
      <c r="L31" s="120">
        <f>IF(ISERROR(H31*#REF!),0,H31*#REF!)</f>
        <v>0</v>
      </c>
    </row>
    <row r="32" spans="1:16" ht="18" customHeight="1">
      <c r="A32" s="113"/>
      <c r="B32" s="165"/>
      <c r="C32" s="617"/>
      <c r="D32" s="618"/>
      <c r="E32" s="542"/>
      <c r="F32" s="608"/>
      <c r="G32" s="612"/>
      <c r="H32" s="615"/>
      <c r="I32" s="213"/>
      <c r="K32" s="82" t="e">
        <f>#REF!</f>
        <v>#REF!</v>
      </c>
      <c r="L32" s="120">
        <f>IF(ISERROR(H32*#REF!),0,H32*#REF!)</f>
        <v>0</v>
      </c>
    </row>
    <row r="33" spans="1:12" ht="18" customHeight="1">
      <c r="A33" s="113"/>
      <c r="B33" s="165"/>
      <c r="C33" s="617"/>
      <c r="D33" s="539"/>
      <c r="E33" s="542"/>
      <c r="F33" s="608"/>
      <c r="G33" s="612"/>
      <c r="H33" s="615"/>
      <c r="I33" s="213"/>
      <c r="K33" s="82" t="e">
        <f>#REF!</f>
        <v>#REF!</v>
      </c>
      <c r="L33" s="120">
        <f>IF(ISERROR(H33*#REF!),0,H33*#REF!)</f>
        <v>0</v>
      </c>
    </row>
    <row r="34" spans="1:12" ht="18" customHeight="1">
      <c r="A34" s="113"/>
      <c r="B34" s="165"/>
      <c r="C34" s="617"/>
      <c r="D34" s="539"/>
      <c r="E34" s="542"/>
      <c r="F34" s="608"/>
      <c r="G34" s="612"/>
      <c r="H34" s="615"/>
      <c r="I34" s="213"/>
      <c r="K34" s="82" t="e">
        <f>#REF!</f>
        <v>#REF!</v>
      </c>
      <c r="L34" s="120">
        <f>IF(ISERROR(H34*#REF!),0,H34*#REF!)</f>
        <v>0</v>
      </c>
    </row>
    <row r="35" spans="1:12" ht="18" customHeight="1">
      <c r="A35" s="113"/>
      <c r="B35" s="165"/>
      <c r="C35" s="244" t="s">
        <v>59</v>
      </c>
      <c r="D35" s="245"/>
      <c r="E35" s="147" t="s">
        <v>59</v>
      </c>
      <c r="F35" s="148" t="s">
        <v>59</v>
      </c>
      <c r="G35" s="125" t="s">
        <v>59</v>
      </c>
      <c r="H35" s="246" t="str">
        <f>IF(ISERROR(E35*F35),"",(E35*F35)-G35*E35*F35)</f>
        <v/>
      </c>
      <c r="I35" s="213"/>
      <c r="K35" s="82" t="e">
        <f>#REF!</f>
        <v>#REF!</v>
      </c>
      <c r="L35" s="120">
        <f>IF(ISERROR(H35*#REF!),0,H35*#REF!)</f>
        <v>0</v>
      </c>
    </row>
    <row r="36" spans="1:12" ht="18" customHeight="1">
      <c r="A36" s="113"/>
      <c r="B36" s="165"/>
      <c r="C36" s="244" t="s">
        <v>59</v>
      </c>
      <c r="D36" s="146"/>
      <c r="E36" s="147" t="s">
        <v>59</v>
      </c>
      <c r="F36" s="148" t="s">
        <v>59</v>
      </c>
      <c r="G36" s="125" t="s">
        <v>59</v>
      </c>
      <c r="H36" s="246" t="str">
        <f>IF(ISERROR(E36*F36),"",(E36*F36)-G36*E36*F36)</f>
        <v/>
      </c>
      <c r="I36" s="213"/>
      <c r="K36" s="82" t="e">
        <f>#REF!</f>
        <v>#REF!</v>
      </c>
      <c r="L36" s="120">
        <f>IF(ISERROR(H36*#REF!),0,H36*#REF!)</f>
        <v>0</v>
      </c>
    </row>
    <row r="37" spans="1:12" ht="18" customHeight="1">
      <c r="A37" s="113"/>
      <c r="B37" s="165"/>
      <c r="C37" s="247" t="s">
        <v>59</v>
      </c>
      <c r="D37" s="248"/>
      <c r="E37" s="249" t="s">
        <v>59</v>
      </c>
      <c r="F37" s="250" t="s">
        <v>59</v>
      </c>
      <c r="G37" s="251" t="s">
        <v>59</v>
      </c>
      <c r="H37" s="252" t="str">
        <f>IF(ISERROR(E37*F37),"",(E37*F37)-G37*E37*F37)</f>
        <v/>
      </c>
      <c r="I37" s="213"/>
      <c r="K37" s="82" t="e">
        <f>#REF!</f>
        <v>#REF!</v>
      </c>
      <c r="L37" s="120">
        <f>IF(ISERROR(H37*#REF!),0,H37*#REF!)</f>
        <v>0</v>
      </c>
    </row>
    <row r="38" spans="1:12" ht="18" customHeight="1">
      <c r="A38" s="113"/>
      <c r="B38" s="165"/>
      <c r="C38" s="155" t="s">
        <v>59</v>
      </c>
      <c r="D38" s="156" t="s">
        <v>59</v>
      </c>
      <c r="E38" s="157" t="s">
        <v>59</v>
      </c>
      <c r="F38" s="158" t="s">
        <v>59</v>
      </c>
      <c r="G38" s="159" t="s">
        <v>59</v>
      </c>
      <c r="H38" s="160" t="str">
        <f>IF(ISERROR(E38*F38),"",(E38*F38)-G38*E38*F38)</f>
        <v/>
      </c>
      <c r="I38" s="213"/>
      <c r="K38" s="82" t="e">
        <f>#REF!</f>
        <v>#REF!</v>
      </c>
      <c r="L38" s="120">
        <f>IF(ISERROR(H38*#REF!),0,H38*#REF!)</f>
        <v>0</v>
      </c>
    </row>
    <row r="39" spans="1:12" ht="18" customHeight="1">
      <c r="A39" s="113"/>
      <c r="B39" s="165"/>
      <c r="C39" s="155" t="s">
        <v>59</v>
      </c>
      <c r="D39" s="156" t="s">
        <v>59</v>
      </c>
      <c r="E39" s="157" t="s">
        <v>59</v>
      </c>
      <c r="F39" s="158" t="s">
        <v>59</v>
      </c>
      <c r="G39" s="159" t="s">
        <v>59</v>
      </c>
      <c r="H39" s="160" t="str">
        <f>IF(ISERROR(E39*F39),"",(E39*F39)-G39*E39*F39)</f>
        <v/>
      </c>
      <c r="I39" s="213"/>
      <c r="K39" s="82" t="e">
        <f>#REF!</f>
        <v>#REF!</v>
      </c>
      <c r="L39" s="120">
        <f>IF(ISERROR(H39*#REF!),0,H39*#REF!)</f>
        <v>0</v>
      </c>
    </row>
    <row r="40" spans="1:12" ht="18" customHeight="1">
      <c r="A40" s="113"/>
      <c r="B40" s="165"/>
      <c r="C40" s="161" t="s">
        <v>86</v>
      </c>
      <c r="D40" s="162">
        <f>G6</f>
        <v>0</v>
      </c>
      <c r="E40" s="157" t="s">
        <v>59</v>
      </c>
      <c r="F40" s="253" t="s">
        <v>100</v>
      </c>
      <c r="G40" s="254" t="s">
        <v>87</v>
      </c>
      <c r="H40" s="255">
        <f>SUM(H22:H37)</f>
        <v>150</v>
      </c>
      <c r="I40" s="213"/>
      <c r="K40" s="82" t="e">
        <f>#REF!</f>
        <v>#REF!</v>
      </c>
      <c r="L40" s="120">
        <f>IF(ISERROR(#REF!*#REF!),0,#REF!*#REF!)</f>
        <v>0</v>
      </c>
    </row>
    <row r="41" spans="1:12" ht="18" customHeight="1" thickBot="1">
      <c r="A41" s="113"/>
      <c r="B41" s="165"/>
      <c r="C41" s="161"/>
      <c r="D41" s="166"/>
      <c r="E41" s="157" t="s">
        <v>59</v>
      </c>
      <c r="F41" s="102"/>
      <c r="G41" s="256"/>
      <c r="H41" s="257"/>
      <c r="I41" s="213"/>
      <c r="K41" s="82" t="e">
        <f>#REF!</f>
        <v>#REF!</v>
      </c>
      <c r="L41" s="120">
        <f>IF(ISERROR(#REF!*#REF!),0,#REF!*#REF!)</f>
        <v>0</v>
      </c>
    </row>
    <row r="42" spans="1:12" ht="18" customHeight="1" thickTop="1" thickBot="1">
      <c r="A42" s="113"/>
      <c r="B42" s="165"/>
      <c r="C42" s="161" t="s">
        <v>88</v>
      </c>
      <c r="D42" s="156" t="str">
        <f>NAISSANCE!H28</f>
        <v>chèque/virement ou paypal/espèces</v>
      </c>
      <c r="E42" s="157" t="s">
        <v>59</v>
      </c>
      <c r="F42" s="169" t="s">
        <v>90</v>
      </c>
      <c r="G42" s="170"/>
      <c r="H42" s="258">
        <f>H40</f>
        <v>150</v>
      </c>
      <c r="I42" s="213"/>
      <c r="K42" s="82" t="e">
        <f>#REF!</f>
        <v>#REF!</v>
      </c>
      <c r="L42" s="120">
        <f>IF(ISERROR(#REF!*#REF!),0,#REF!*#REF!)</f>
        <v>0</v>
      </c>
    </row>
    <row r="43" spans="1:12" ht="18" customHeight="1" thickTop="1">
      <c r="A43" s="113"/>
      <c r="B43" s="165"/>
      <c r="C43" s="172" t="s">
        <v>91</v>
      </c>
      <c r="D43" s="173"/>
      <c r="E43" s="157" t="s">
        <v>59</v>
      </c>
      <c r="F43" s="158" t="s">
        <v>59</v>
      </c>
      <c r="G43" s="159" t="s">
        <v>59</v>
      </c>
      <c r="H43" s="160" t="str">
        <f>IF(ISERROR(E43*F43),"",(E43*F43)-G43*E43*F43)</f>
        <v/>
      </c>
      <c r="I43" s="213"/>
      <c r="J43" s="102"/>
      <c r="K43" s="82" t="e">
        <f>#REF!</f>
        <v>#REF!</v>
      </c>
      <c r="L43" s="120">
        <f>IF(ISERROR(#REF!*#REF!),0,#REF!*#REF!)</f>
        <v>0</v>
      </c>
    </row>
    <row r="44" spans="1:12" ht="18" customHeight="1">
      <c r="A44" s="113"/>
      <c r="B44" s="165"/>
      <c r="C44" s="155" t="s">
        <v>59</v>
      </c>
      <c r="D44" s="102"/>
      <c r="E44" s="157" t="s">
        <v>59</v>
      </c>
      <c r="F44" s="158" t="s">
        <v>59</v>
      </c>
      <c r="G44" s="159" t="s">
        <v>59</v>
      </c>
      <c r="H44" s="160" t="str">
        <f>IF(ISERROR(E44*F44),"",(E44*F44)-G44*E44*F44)</f>
        <v/>
      </c>
      <c r="I44" s="213"/>
      <c r="K44" s="82" t="e">
        <f>#REF!</f>
        <v>#REF!</v>
      </c>
      <c r="L44" s="120">
        <f>IF(ISERROR(#REF!*#REF!),0,#REF!*#REF!)</f>
        <v>0</v>
      </c>
    </row>
    <row r="45" spans="1:12" ht="18" customHeight="1">
      <c r="A45" s="113"/>
      <c r="B45" s="165"/>
      <c r="C45" s="568" t="s">
        <v>93</v>
      </c>
      <c r="D45" s="568"/>
      <c r="E45" s="568"/>
      <c r="F45" s="568"/>
      <c r="G45" s="568"/>
      <c r="H45" s="568"/>
      <c r="I45" s="213"/>
      <c r="K45" s="82" t="e">
        <f>#REF!</f>
        <v>#REF!</v>
      </c>
      <c r="L45" s="120">
        <f>IF(ISERROR(H43*#REF!),0,H43*#REF!)</f>
        <v>0</v>
      </c>
    </row>
    <row r="46" spans="1:12" ht="18" customHeight="1">
      <c r="A46" s="113"/>
      <c r="B46" s="165"/>
      <c r="C46" s="610" t="s">
        <v>257</v>
      </c>
      <c r="D46" s="610"/>
      <c r="E46" s="610"/>
      <c r="F46" s="610"/>
      <c r="G46" s="610"/>
      <c r="H46" s="160">
        <f>IF(ISERROR(E46*F46),"",(E46*F46)-G46*E46*F46)</f>
        <v>0</v>
      </c>
      <c r="I46" s="213"/>
      <c r="K46" s="82" t="e">
        <f>#REF!</f>
        <v>#REF!</v>
      </c>
      <c r="L46" s="120">
        <f>IF(ISERROR(H44*#REF!),0,H44*#REF!)</f>
        <v>0</v>
      </c>
    </row>
    <row r="47" spans="1:12" ht="18" customHeight="1">
      <c r="A47" s="113"/>
      <c r="B47" s="165"/>
      <c r="C47" s="102"/>
      <c r="D47" s="102"/>
      <c r="E47" s="102"/>
      <c r="F47" s="102"/>
      <c r="G47" s="102"/>
      <c r="H47" s="102"/>
      <c r="I47" s="213"/>
      <c r="K47" s="82" t="e">
        <f>#REF!</f>
        <v>#REF!</v>
      </c>
      <c r="L47" s="120">
        <f>IF(ISERROR(#REF!*#REF!),0,#REF!*#REF!)</f>
        <v>0</v>
      </c>
    </row>
    <row r="48" spans="1:12" ht="18" customHeight="1">
      <c r="A48" s="113"/>
      <c r="B48" s="165"/>
      <c r="C48" s="568"/>
      <c r="D48" s="568"/>
      <c r="E48" s="568"/>
      <c r="F48" s="568"/>
      <c r="G48" s="568"/>
      <c r="H48" s="568"/>
      <c r="I48" s="213"/>
      <c r="K48" s="82" t="e">
        <f>#REF!</f>
        <v>#REF!</v>
      </c>
      <c r="L48" s="120">
        <f>IF(ISERROR(H46*#REF!),0,H46*#REF!)</f>
        <v>0</v>
      </c>
    </row>
    <row r="49" spans="1:12" ht="18" customHeight="1">
      <c r="A49" s="113"/>
      <c r="B49" s="165"/>
      <c r="C49" s="102"/>
      <c r="D49" s="102"/>
      <c r="E49" s="102"/>
      <c r="F49" s="102"/>
      <c r="G49" s="102"/>
      <c r="H49" s="102"/>
      <c r="I49" s="213"/>
      <c r="K49" s="82" t="e">
        <f>#REF!</f>
        <v>#REF!</v>
      </c>
      <c r="L49" s="120">
        <f>IF(ISERROR(#REF!*#REF!),0,#REF!*#REF!)</f>
        <v>0</v>
      </c>
    </row>
    <row r="50" spans="1:12" ht="18" customHeight="1">
      <c r="A50" s="113"/>
      <c r="B50" s="165"/>
      <c r="C50" s="102"/>
      <c r="D50" s="174" t="s">
        <v>94</v>
      </c>
      <c r="E50" s="102"/>
      <c r="F50" s="102"/>
      <c r="G50" s="102"/>
      <c r="H50" s="102"/>
      <c r="I50" s="213"/>
      <c r="K50" s="82" t="e">
        <f>#REF!</f>
        <v>#REF!</v>
      </c>
      <c r="L50" s="120">
        <f>IF(ISERROR(H48*#REF!),0,H48*#REF!)</f>
        <v>0</v>
      </c>
    </row>
    <row r="51" spans="1:12" ht="18" customHeight="1">
      <c r="A51" s="113"/>
      <c r="B51" s="165"/>
      <c r="C51" s="102"/>
      <c r="D51" s="102"/>
      <c r="E51" s="102"/>
      <c r="F51" s="102"/>
      <c r="G51" s="102"/>
      <c r="H51" s="102"/>
      <c r="I51" s="213"/>
      <c r="K51" s="82" t="e">
        <f>#REF!</f>
        <v>#REF!</v>
      </c>
      <c r="L51" s="120">
        <f>IF(ISERROR(H45*#REF!),0,H45*#REF!)</f>
        <v>0</v>
      </c>
    </row>
    <row r="52" spans="1:12" ht="18" customHeight="1">
      <c r="A52" s="175"/>
      <c r="B52" s="165"/>
      <c r="C52" s="155" t="s">
        <v>59</v>
      </c>
      <c r="D52" s="156" t="s">
        <v>59</v>
      </c>
      <c r="E52" s="157" t="s">
        <v>59</v>
      </c>
      <c r="F52" s="158" t="s">
        <v>59</v>
      </c>
      <c r="G52" s="159" t="s">
        <v>59</v>
      </c>
      <c r="H52" s="160" t="str">
        <f>IF(ISERROR(E52*F52),"",(E52*F52)-G52*E52*F52)</f>
        <v/>
      </c>
      <c r="I52" s="213"/>
      <c r="K52" s="82" t="e">
        <f>#REF!</f>
        <v>#REF!</v>
      </c>
      <c r="L52" s="120">
        <f>IF(ISERROR(H52*#REF!),0,H52*#REF!)</f>
        <v>0</v>
      </c>
    </row>
    <row r="53" spans="1:12">
      <c r="B53" s="165"/>
      <c r="C53" s="176"/>
      <c r="D53" s="176"/>
      <c r="E53" s="173"/>
      <c r="F53" s="102"/>
      <c r="G53" s="173"/>
      <c r="H53" s="173"/>
      <c r="I53" s="213"/>
      <c r="L53" s="177">
        <f>SUM(L22:L52)</f>
        <v>0</v>
      </c>
    </row>
    <row r="54" spans="1:12" ht="17.25" customHeight="1">
      <c r="B54" s="165"/>
      <c r="C54" s="102"/>
      <c r="D54" s="102"/>
      <c r="E54" s="102"/>
      <c r="F54" s="102"/>
      <c r="G54" s="102"/>
      <c r="H54" s="102"/>
      <c r="I54" s="213"/>
    </row>
    <row r="55" spans="1:12" ht="7.5" customHeight="1">
      <c r="B55" s="165"/>
      <c r="C55" s="102"/>
      <c r="D55" s="102"/>
      <c r="E55" s="102"/>
      <c r="F55" s="102"/>
      <c r="G55" s="102"/>
      <c r="H55" s="102"/>
      <c r="I55" s="213"/>
    </row>
    <row r="56" spans="1:12" ht="36" customHeight="1">
      <c r="B56" s="165"/>
      <c r="C56" s="102"/>
      <c r="D56" s="102"/>
      <c r="E56" s="259"/>
      <c r="F56" s="102"/>
      <c r="G56" s="102"/>
      <c r="H56" s="102"/>
      <c r="I56" s="213"/>
    </row>
    <row r="57" spans="1:12" ht="21.75" hidden="1" customHeight="1">
      <c r="B57" s="165"/>
      <c r="C57" s="102"/>
      <c r="D57" s="102" t="s">
        <v>95</v>
      </c>
      <c r="E57" s="179"/>
      <c r="F57" s="102"/>
      <c r="G57" s="102"/>
      <c r="H57" s="102"/>
      <c r="I57" s="213"/>
    </row>
    <row r="58" spans="1:12" ht="15.6" hidden="1">
      <c r="B58" s="165"/>
      <c r="C58" s="102"/>
      <c r="D58" s="102" t="s">
        <v>96</v>
      </c>
      <c r="E58" s="179"/>
      <c r="F58" s="102"/>
      <c r="G58" s="180"/>
      <c r="H58" s="182"/>
      <c r="I58" s="213"/>
    </row>
    <row r="59" spans="1:12" ht="15.6" hidden="1">
      <c r="B59" s="165"/>
      <c r="C59" s="102"/>
      <c r="D59" s="102" t="s">
        <v>64</v>
      </c>
      <c r="E59" s="179"/>
      <c r="F59" s="102"/>
      <c r="G59" s="180"/>
      <c r="H59" s="182"/>
      <c r="I59" s="213"/>
    </row>
    <row r="60" spans="1:12" ht="15.6" hidden="1">
      <c r="B60" s="165"/>
      <c r="C60" s="102"/>
      <c r="D60" s="102" t="s">
        <v>89</v>
      </c>
      <c r="E60" s="179"/>
      <c r="F60" s="102"/>
      <c r="G60" s="180"/>
      <c r="H60" s="182"/>
      <c r="I60" s="213"/>
    </row>
    <row r="61" spans="1:12" ht="12" customHeight="1">
      <c r="B61" s="165"/>
      <c r="C61" s="102"/>
      <c r="D61" s="102"/>
      <c r="E61" s="102"/>
      <c r="F61" s="102"/>
      <c r="G61" s="102"/>
      <c r="H61" s="183"/>
      <c r="I61" s="213"/>
    </row>
    <row r="62" spans="1:12">
      <c r="B62" s="165"/>
      <c r="C62" s="172"/>
      <c r="D62" s="102"/>
      <c r="E62" s="102"/>
      <c r="F62" s="184"/>
      <c r="G62" s="185"/>
      <c r="H62" s="183"/>
      <c r="I62" s="213"/>
    </row>
    <row r="63" spans="1:12">
      <c r="B63" s="165"/>
      <c r="C63" s="172"/>
      <c r="D63" s="102"/>
      <c r="E63" s="102"/>
      <c r="F63" s="184"/>
      <c r="G63" s="185"/>
      <c r="H63" s="173"/>
      <c r="I63" s="213"/>
    </row>
    <row r="64" spans="1:12">
      <c r="B64" s="165"/>
      <c r="C64" s="172"/>
      <c r="D64" s="102"/>
      <c r="E64" s="102"/>
      <c r="F64" s="184"/>
      <c r="G64" s="186"/>
      <c r="H64" s="173"/>
      <c r="I64" s="213"/>
    </row>
    <row r="65" spans="2:9">
      <c r="B65" s="165"/>
      <c r="C65" s="260" t="s">
        <v>243</v>
      </c>
      <c r="D65" s="261"/>
      <c r="E65" s="261"/>
      <c r="F65" s="261"/>
      <c r="G65" s="261"/>
      <c r="H65" s="261"/>
      <c r="I65" s="213"/>
    </row>
    <row r="66" spans="2:9" ht="15" thickBot="1">
      <c r="B66" s="262"/>
      <c r="C66" s="263"/>
      <c r="D66" s="263"/>
      <c r="E66" s="263"/>
      <c r="F66" s="263"/>
      <c r="G66" s="263"/>
      <c r="H66" s="263"/>
      <c r="I66" s="264"/>
    </row>
    <row r="67" spans="2:9" ht="15" thickTop="1">
      <c r="H67" s="102"/>
    </row>
    <row r="69" spans="2:9">
      <c r="C69" s="193"/>
      <c r="D69" s="193"/>
      <c r="F69" s="193"/>
      <c r="G69" s="194"/>
    </row>
    <row r="71" spans="2:9" ht="18">
      <c r="C71" s="195"/>
    </row>
  </sheetData>
  <mergeCells count="36">
    <mergeCell ref="C48:H48"/>
    <mergeCell ref="G14:H14"/>
    <mergeCell ref="G15:H15"/>
    <mergeCell ref="F11:H11"/>
    <mergeCell ref="C32:C34"/>
    <mergeCell ref="D32:D34"/>
    <mergeCell ref="E32:E34"/>
    <mergeCell ref="F32:F34"/>
    <mergeCell ref="G32:G34"/>
    <mergeCell ref="H32:H34"/>
    <mergeCell ref="C29:C31"/>
    <mergeCell ref="E29:E31"/>
    <mergeCell ref="F29:F31"/>
    <mergeCell ref="G29:G31"/>
    <mergeCell ref="H29:H31"/>
    <mergeCell ref="C26:C28"/>
    <mergeCell ref="D26:D28"/>
    <mergeCell ref="E26:E28"/>
    <mergeCell ref="F26:F28"/>
    <mergeCell ref="C45:H45"/>
    <mergeCell ref="C46:G46"/>
    <mergeCell ref="G26:G28"/>
    <mergeCell ref="H26:H28"/>
    <mergeCell ref="D30:D31"/>
    <mergeCell ref="D2:F2"/>
    <mergeCell ref="D4:E4"/>
    <mergeCell ref="F4:H4"/>
    <mergeCell ref="G12:H12"/>
    <mergeCell ref="G13:H13"/>
    <mergeCell ref="F9:H9"/>
    <mergeCell ref="C23:C25"/>
    <mergeCell ref="E23:E25"/>
    <mergeCell ref="F23:F25"/>
    <mergeCell ref="G23:G25"/>
    <mergeCell ref="H23:H25"/>
    <mergeCell ref="D24:D25"/>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4"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50"/>
  <sheetViews>
    <sheetView showGridLines="0" showZeros="0" showRuler="0" view="pageLayout" zoomScale="70" zoomScalePageLayoutView="70" workbookViewId="0">
      <selection activeCell="D76" sqref="A1:I77"/>
    </sheetView>
  </sheetViews>
  <sheetFormatPr baseColWidth="10" defaultColWidth="11.44140625" defaultRowHeight="14.4"/>
  <cols>
    <col min="1" max="1" width="1.6640625" style="42" customWidth="1"/>
    <col min="2" max="2" width="11.44140625" style="42"/>
    <col min="3" max="3" width="9.33203125" style="42" customWidth="1"/>
    <col min="4" max="4" width="18.33203125" style="42" customWidth="1"/>
    <col min="5" max="5" width="9.6640625" style="42" customWidth="1"/>
    <col min="6" max="6" width="14" style="42" customWidth="1"/>
    <col min="7" max="7" width="6.5546875" style="42" customWidth="1"/>
    <col min="8" max="8" width="15.5546875" style="42" customWidth="1"/>
    <col min="9" max="9" width="7.33203125" style="42" customWidth="1"/>
    <col min="10" max="16384" width="11.44140625" style="42"/>
  </cols>
  <sheetData>
    <row r="1" spans="1:9" ht="4.5" customHeight="1"/>
    <row r="2" spans="1:9" ht="15" customHeight="1">
      <c r="A2" s="42" t="s">
        <v>24</v>
      </c>
      <c r="D2" s="474"/>
      <c r="E2" s="474"/>
      <c r="F2" s="474"/>
      <c r="G2" s="474"/>
    </row>
    <row r="3" spans="1:9" ht="15.75" customHeight="1">
      <c r="A3" s="475"/>
      <c r="B3" s="475"/>
      <c r="C3" s="475"/>
      <c r="D3" s="474"/>
      <c r="E3" s="474"/>
      <c r="F3" s="474"/>
      <c r="G3" s="474"/>
    </row>
    <row r="4" spans="1:9" ht="15" customHeight="1">
      <c r="A4" s="475"/>
      <c r="B4" s="475"/>
      <c r="C4" s="475"/>
      <c r="D4" s="474"/>
      <c r="E4" s="474"/>
      <c r="F4" s="474"/>
      <c r="G4" s="474"/>
    </row>
    <row r="5" spans="1:9">
      <c r="D5" s="476"/>
      <c r="E5" s="476"/>
      <c r="F5" s="476"/>
      <c r="G5" s="476"/>
    </row>
    <row r="6" spans="1:9" ht="6.75" customHeight="1">
      <c r="B6" s="43"/>
      <c r="C6" s="43"/>
      <c r="D6" s="43"/>
      <c r="E6" s="43"/>
      <c r="F6" s="43"/>
      <c r="G6" s="43"/>
      <c r="H6" s="43"/>
      <c r="I6" s="43"/>
    </row>
    <row r="7" spans="1:9" ht="2.25" customHeight="1"/>
    <row r="8" spans="1:9" ht="2.25" customHeight="1"/>
    <row r="9" spans="1:9" ht="17.25" customHeight="1">
      <c r="A9" s="44"/>
      <c r="B9" s="44" t="s">
        <v>25</v>
      </c>
      <c r="C9" s="44"/>
      <c r="D9" s="45"/>
      <c r="E9" s="464">
        <f>[2]GROSSESSE!E12</f>
        <v>0</v>
      </c>
      <c r="F9" s="464"/>
      <c r="G9" s="464"/>
      <c r="H9" s="464"/>
      <c r="I9" s="44"/>
    </row>
    <row r="10" spans="1:9" s="48" customFormat="1" ht="4.5" customHeight="1">
      <c r="A10" s="45"/>
      <c r="B10" s="380"/>
      <c r="C10" s="380"/>
      <c r="D10" s="46"/>
      <c r="E10" s="47"/>
      <c r="F10" s="46"/>
      <c r="G10" s="47"/>
      <c r="H10" s="46"/>
      <c r="I10" s="47"/>
    </row>
    <row r="11" spans="1:9" ht="22.95" customHeight="1">
      <c r="A11" s="44"/>
      <c r="B11" s="630" t="s">
        <v>245</v>
      </c>
      <c r="C11" s="630"/>
      <c r="D11" s="381" t="str">
        <f>NAISSANCE!F46</f>
        <v>nom et prénom du papa</v>
      </c>
      <c r="E11" s="626" t="s">
        <v>246</v>
      </c>
      <c r="F11" s="626"/>
      <c r="G11" s="631" t="str">
        <f>NAISSANCE!F48</f>
        <v xml:space="preserve"> nom et prénom de la maman</v>
      </c>
      <c r="H11" s="631"/>
      <c r="I11" s="631"/>
    </row>
    <row r="12" spans="1:9" s="48" customFormat="1" ht="6.6" customHeight="1">
      <c r="A12" s="45"/>
      <c r="B12" s="382"/>
      <c r="C12" s="382"/>
      <c r="D12" s="383"/>
      <c r="E12" s="383"/>
      <c r="F12" s="383"/>
      <c r="G12" s="383"/>
      <c r="H12" s="383"/>
      <c r="I12" s="383"/>
    </row>
    <row r="13" spans="1:9" s="48" customFormat="1" ht="20.399999999999999" customHeight="1">
      <c r="A13" s="45"/>
      <c r="B13" s="384" t="s">
        <v>247</v>
      </c>
      <c r="C13" s="385"/>
      <c r="D13" s="386"/>
      <c r="E13" s="625">
        <f>NAISSANCE!E36</f>
        <v>0</v>
      </c>
      <c r="F13" s="625"/>
      <c r="G13" s="625"/>
      <c r="H13" s="625"/>
      <c r="I13" s="625"/>
    </row>
    <row r="14" spans="1:9" ht="3.6" customHeight="1">
      <c r="A14" s="44"/>
      <c r="B14" s="383"/>
      <c r="C14" s="383"/>
      <c r="D14" s="383"/>
      <c r="E14" s="383"/>
      <c r="F14" s="387"/>
      <c r="G14" s="387"/>
      <c r="H14" s="383"/>
      <c r="I14" s="383"/>
    </row>
    <row r="15" spans="1:9" ht="22.2" customHeight="1">
      <c r="A15" s="44"/>
      <c r="B15" s="383"/>
      <c r="C15" s="383"/>
      <c r="D15" s="383"/>
      <c r="E15" s="622">
        <f>NAISSANCE!F56</f>
        <v>0</v>
      </c>
      <c r="F15" s="622"/>
      <c r="G15" s="622"/>
      <c r="H15" s="622">
        <f>NAISSANCE!F58</f>
        <v>0</v>
      </c>
      <c r="I15" s="622"/>
    </row>
    <row r="16" spans="1:9" ht="8.4" customHeight="1">
      <c r="A16" s="44"/>
      <c r="B16" s="383"/>
      <c r="C16" s="383"/>
      <c r="D16" s="383"/>
      <c r="E16" s="383"/>
      <c r="F16" s="383"/>
      <c r="G16" s="383"/>
      <c r="H16" s="383"/>
      <c r="I16" s="383"/>
    </row>
    <row r="17" spans="1:9" s="48" customFormat="1" ht="17.399999999999999" customHeight="1">
      <c r="A17" s="45"/>
      <c r="B17" s="383" t="s">
        <v>28</v>
      </c>
      <c r="C17" s="383"/>
      <c r="D17" s="388">
        <f>NAISSANCE!D26</f>
        <v>0</v>
      </c>
      <c r="E17" s="383"/>
      <c r="F17" s="387" t="s">
        <v>1</v>
      </c>
      <c r="G17" s="626" t="str">
        <f>NAISSANCE!D22</f>
        <v>NAISSANCE</v>
      </c>
      <c r="H17" s="626"/>
      <c r="I17" s="626"/>
    </row>
    <row r="18" spans="1:9" ht="8.4" customHeight="1">
      <c r="A18" s="44"/>
      <c r="B18" s="383"/>
      <c r="C18" s="383"/>
      <c r="D18" s="389"/>
      <c r="E18" s="383"/>
      <c r="F18" s="383"/>
      <c r="G18" s="387"/>
      <c r="H18" s="387"/>
      <c r="I18" s="387"/>
    </row>
    <row r="19" spans="1:9" ht="9" customHeight="1">
      <c r="A19" s="44"/>
      <c r="B19" s="47"/>
      <c r="C19" s="47"/>
      <c r="D19" s="379"/>
      <c r="E19" s="47"/>
      <c r="F19" s="379"/>
      <c r="G19" s="379"/>
      <c r="H19" s="47"/>
      <c r="I19" s="47"/>
    </row>
    <row r="20" spans="1:9" ht="24" customHeight="1">
      <c r="A20" s="44"/>
      <c r="B20" s="47" t="s">
        <v>248</v>
      </c>
      <c r="C20" s="390"/>
      <c r="D20" s="379" t="s">
        <v>249</v>
      </c>
      <c r="E20" s="390"/>
      <c r="F20" s="627" t="s">
        <v>250</v>
      </c>
      <c r="G20" s="627"/>
      <c r="H20" s="627"/>
      <c r="I20" s="627"/>
    </row>
    <row r="21" spans="1:9" s="48" customFormat="1" ht="3" customHeight="1">
      <c r="A21" s="45"/>
      <c r="B21" s="47"/>
      <c r="C21" s="47"/>
      <c r="D21" s="379"/>
      <c r="E21" s="379"/>
      <c r="F21" s="379"/>
      <c r="G21" s="379"/>
      <c r="H21" s="342"/>
      <c r="I21" s="391"/>
    </row>
    <row r="22" spans="1:9" ht="9.6" customHeight="1">
      <c r="A22" s="44"/>
      <c r="B22" s="392"/>
      <c r="C22" s="392"/>
      <c r="D22" s="393"/>
      <c r="E22" s="392"/>
      <c r="F22" s="392"/>
      <c r="G22" s="394"/>
      <c r="H22" s="392"/>
      <c r="I22" s="392"/>
    </row>
    <row r="23" spans="1:9" s="48" customFormat="1" ht="3" customHeight="1">
      <c r="A23" s="45"/>
      <c r="B23" s="395"/>
      <c r="C23" s="395"/>
      <c r="D23" s="393"/>
      <c r="E23" s="393"/>
      <c r="F23" s="393"/>
      <c r="G23" s="396"/>
      <c r="H23" s="393"/>
      <c r="I23" s="393"/>
    </row>
    <row r="24" spans="1:9" s="48" customFormat="1" ht="15" customHeight="1">
      <c r="A24" s="45"/>
      <c r="B24" s="628" t="s">
        <v>251</v>
      </c>
      <c r="C24" s="629"/>
      <c r="D24" s="629"/>
      <c r="E24" s="629"/>
      <c r="F24" s="629"/>
      <c r="G24" s="629"/>
      <c r="H24" s="629"/>
      <c r="I24" s="629"/>
    </row>
    <row r="25" spans="1:9" s="48" customFormat="1" ht="12" customHeight="1">
      <c r="A25" s="45"/>
      <c r="B25" s="629" t="s">
        <v>252</v>
      </c>
      <c r="C25" s="629"/>
      <c r="D25" s="629"/>
      <c r="E25" s="629"/>
      <c r="F25" s="629"/>
      <c r="G25" s="629"/>
      <c r="H25" s="629"/>
      <c r="I25" s="629"/>
    </row>
    <row r="26" spans="1:9" s="48" customFormat="1" ht="5.25" customHeight="1">
      <c r="A26" s="45"/>
      <c r="B26" s="47"/>
      <c r="C26" s="47"/>
      <c r="D26" s="47"/>
      <c r="E26" s="47"/>
      <c r="F26" s="47"/>
      <c r="G26" s="47"/>
      <c r="H26" s="47"/>
      <c r="I26" s="47"/>
    </row>
    <row r="27" spans="1:9" ht="15" customHeight="1">
      <c r="A27" s="44"/>
      <c r="B27" s="47"/>
      <c r="C27" s="47"/>
      <c r="D27" s="47"/>
      <c r="E27" s="47"/>
      <c r="F27" s="379"/>
      <c r="G27" s="379"/>
      <c r="H27" s="47"/>
      <c r="I27" s="47"/>
    </row>
    <row r="28" spans="1:9" ht="29.25" customHeight="1">
      <c r="A28" s="44"/>
      <c r="B28" s="624" t="s">
        <v>253</v>
      </c>
      <c r="C28" s="624"/>
      <c r="D28" s="624"/>
      <c r="E28" s="624"/>
      <c r="F28" s="624"/>
      <c r="G28" s="624"/>
      <c r="H28" s="624"/>
      <c r="I28" s="624"/>
    </row>
    <row r="29" spans="1:9" s="53" customFormat="1" ht="66.75" customHeight="1">
      <c r="A29" s="52"/>
      <c r="B29" s="624"/>
      <c r="C29" s="624"/>
      <c r="D29" s="624"/>
      <c r="E29" s="624"/>
      <c r="F29" s="624"/>
      <c r="G29" s="624"/>
      <c r="H29" s="624"/>
      <c r="I29" s="624"/>
    </row>
    <row r="30" spans="1:9" ht="1.5" customHeight="1">
      <c r="A30" s="44"/>
      <c r="B30" s="624"/>
      <c r="C30" s="624"/>
      <c r="D30" s="624"/>
      <c r="E30" s="624"/>
      <c r="F30" s="624"/>
      <c r="G30" s="624"/>
      <c r="H30" s="624"/>
      <c r="I30" s="624"/>
    </row>
    <row r="31" spans="1:9" ht="25.5" customHeight="1">
      <c r="A31" s="44"/>
      <c r="B31" s="624"/>
      <c r="C31" s="624"/>
      <c r="D31" s="624"/>
      <c r="E31" s="624"/>
      <c r="F31" s="624"/>
      <c r="G31" s="624"/>
      <c r="H31" s="624"/>
      <c r="I31" s="624"/>
    </row>
    <row r="32" spans="1:9" s="48" customFormat="1" ht="42" customHeight="1">
      <c r="A32" s="45"/>
      <c r="B32" s="624"/>
      <c r="C32" s="624"/>
      <c r="D32" s="624"/>
      <c r="E32" s="624"/>
      <c r="F32" s="624"/>
      <c r="G32" s="624"/>
      <c r="H32" s="624"/>
      <c r="I32" s="624"/>
    </row>
    <row r="33" spans="1:9" ht="107.4" customHeight="1">
      <c r="A33" s="44"/>
      <c r="B33" s="624"/>
      <c r="C33" s="624"/>
      <c r="D33" s="624"/>
      <c r="E33" s="624"/>
      <c r="F33" s="624"/>
      <c r="G33" s="624"/>
      <c r="H33" s="624"/>
      <c r="I33" s="624"/>
    </row>
    <row r="34" spans="1:9" s="48" customFormat="1" ht="8.25" customHeight="1">
      <c r="A34" s="45"/>
      <c r="B34" s="397"/>
      <c r="C34" s="397"/>
      <c r="D34" s="397"/>
      <c r="E34" s="397"/>
      <c r="F34" s="397"/>
      <c r="G34" s="397"/>
      <c r="H34" s="397"/>
      <c r="I34" s="397"/>
    </row>
    <row r="35" spans="1:9" ht="5.4" customHeight="1">
      <c r="A35" s="44"/>
      <c r="B35" s="397"/>
      <c r="C35" s="397"/>
      <c r="D35" s="397"/>
      <c r="E35" s="397"/>
      <c r="F35" s="397"/>
      <c r="G35" s="397"/>
      <c r="H35" s="397"/>
      <c r="I35" s="397"/>
    </row>
    <row r="36" spans="1:9" s="48" customFormat="1" ht="35.4" customHeight="1">
      <c r="A36" s="45"/>
      <c r="B36" s="623" t="s">
        <v>254</v>
      </c>
      <c r="C36" s="623"/>
      <c r="D36" s="623"/>
      <c r="E36" s="623"/>
      <c r="F36" s="623"/>
      <c r="G36" s="623"/>
      <c r="H36" s="623"/>
      <c r="I36" s="623"/>
    </row>
    <row r="37" spans="1:9" ht="15.75" customHeight="1">
      <c r="A37" s="44"/>
      <c r="B37" s="307" t="s">
        <v>255</v>
      </c>
      <c r="C37" s="307"/>
      <c r="D37" s="307"/>
      <c r="E37" s="307"/>
      <c r="F37" s="307"/>
      <c r="G37" s="307"/>
      <c r="H37" s="307"/>
      <c r="I37" s="307"/>
    </row>
    <row r="38" spans="1:9" ht="6" customHeight="1">
      <c r="A38" s="44"/>
      <c r="B38" s="47"/>
      <c r="C38" s="47"/>
      <c r="D38" s="398"/>
      <c r="E38" s="398"/>
      <c r="F38" s="398"/>
      <c r="G38" s="398"/>
      <c r="H38" s="398"/>
      <c r="I38" s="47"/>
    </row>
    <row r="39" spans="1:9" s="48" customFormat="1" ht="15" customHeight="1">
      <c r="A39" s="45"/>
      <c r="B39" s="478" t="s">
        <v>45</v>
      </c>
      <c r="C39" s="478"/>
      <c r="D39" s="478"/>
      <c r="E39" s="478"/>
      <c r="F39" s="478"/>
      <c r="G39" s="42"/>
      <c r="H39" s="482" t="s">
        <v>46</v>
      </c>
      <c r="I39" s="482"/>
    </row>
    <row r="40" spans="1:9" s="48" customFormat="1" ht="18.75" customHeight="1">
      <c r="A40" s="54"/>
      <c r="B40" s="514" t="str">
        <f>D11</f>
        <v>nom et prénom du papa</v>
      </c>
      <c r="C40" s="514"/>
      <c r="D40" s="399"/>
      <c r="E40" s="514" t="str">
        <f>G11</f>
        <v xml:space="preserve"> nom et prénom de la maman</v>
      </c>
      <c r="F40" s="514"/>
      <c r="G40" s="47"/>
      <c r="H40" s="523" t="s">
        <v>256</v>
      </c>
      <c r="I40" s="523"/>
    </row>
    <row r="41" spans="1:9">
      <c r="A41" s="44"/>
      <c r="B41" s="478" t="s">
        <v>47</v>
      </c>
      <c r="C41" s="478"/>
      <c r="D41" s="478"/>
      <c r="E41" s="478"/>
      <c r="F41" s="478"/>
      <c r="G41" s="48"/>
      <c r="H41" s="47" t="s">
        <v>48</v>
      </c>
      <c r="I41" s="34"/>
    </row>
    <row r="42" spans="1:9" s="48" customFormat="1" ht="56.25" customHeight="1">
      <c r="A42" s="45"/>
      <c r="B42" s="524"/>
      <c r="C42" s="524"/>
      <c r="D42" s="524"/>
      <c r="E42" s="524"/>
      <c r="F42" s="524"/>
      <c r="G42" s="47"/>
      <c r="H42" s="523"/>
      <c r="I42" s="523"/>
    </row>
    <row r="43" spans="1:9">
      <c r="A43" s="44"/>
      <c r="B43" s="524"/>
      <c r="C43" s="524"/>
      <c r="D43" s="524"/>
      <c r="E43" s="524"/>
      <c r="F43" s="524"/>
      <c r="H43" s="523"/>
      <c r="I43" s="523"/>
    </row>
    <row r="44" spans="1:9" ht="12.75" customHeight="1">
      <c r="A44" s="49"/>
      <c r="B44" s="478"/>
      <c r="C44" s="478"/>
      <c r="D44" s="478"/>
      <c r="E44" s="478"/>
      <c r="F44" s="478"/>
      <c r="G44" s="478"/>
      <c r="H44" s="478"/>
      <c r="I44" s="478"/>
    </row>
    <row r="45" spans="1:9">
      <c r="A45" s="44"/>
      <c r="B45" s="45"/>
      <c r="C45" s="48"/>
      <c r="D45" s="48"/>
      <c r="E45" s="48"/>
      <c r="F45" s="48"/>
      <c r="G45" s="48"/>
      <c r="H45" s="48"/>
      <c r="I45" s="48"/>
    </row>
    <row r="46" spans="1:9">
      <c r="A46" s="44"/>
      <c r="B46" s="45"/>
      <c r="C46" s="48"/>
      <c r="D46" s="48"/>
      <c r="E46" s="48"/>
      <c r="F46" s="48"/>
      <c r="G46" s="48"/>
      <c r="H46" s="48"/>
      <c r="I46" s="48"/>
    </row>
    <row r="47" spans="1:9">
      <c r="A47" s="44"/>
      <c r="B47" s="45"/>
      <c r="C47" s="48"/>
      <c r="D47" s="48"/>
      <c r="E47" s="48"/>
      <c r="F47" s="48"/>
      <c r="G47" s="48"/>
      <c r="H47" s="48"/>
      <c r="I47" s="48"/>
    </row>
    <row r="48" spans="1:9">
      <c r="B48" s="48"/>
      <c r="C48" s="48"/>
      <c r="D48" s="48"/>
      <c r="E48" s="48"/>
      <c r="F48" s="48"/>
      <c r="G48" s="48"/>
      <c r="H48" s="48"/>
      <c r="I48" s="48"/>
    </row>
    <row r="49" spans="2:9">
      <c r="B49" s="48"/>
      <c r="C49" s="48"/>
      <c r="D49" s="48"/>
      <c r="E49" s="48"/>
      <c r="F49" s="48"/>
      <c r="G49" s="48"/>
      <c r="H49" s="48"/>
      <c r="I49" s="48"/>
    </row>
    <row r="50" spans="2:9">
      <c r="B50" s="48"/>
      <c r="C50" s="48"/>
      <c r="D50" s="48"/>
      <c r="E50" s="48"/>
      <c r="F50" s="48"/>
      <c r="G50" s="48"/>
      <c r="H50" s="48"/>
      <c r="I50" s="48"/>
    </row>
  </sheetData>
  <sheetProtection selectLockedCells="1" selectUnlockedCells="1"/>
  <mergeCells count="26">
    <mergeCell ref="B11:C11"/>
    <mergeCell ref="E11:F11"/>
    <mergeCell ref="G11:I11"/>
    <mergeCell ref="D2:G4"/>
    <mergeCell ref="A3:C3"/>
    <mergeCell ref="A4:C4"/>
    <mergeCell ref="D5:G5"/>
    <mergeCell ref="E9:H9"/>
    <mergeCell ref="E13:I13"/>
    <mergeCell ref="G17:I17"/>
    <mergeCell ref="F20:I20"/>
    <mergeCell ref="B24:I24"/>
    <mergeCell ref="B25:I25"/>
    <mergeCell ref="B41:F41"/>
    <mergeCell ref="B42:F43"/>
    <mergeCell ref="H42:I43"/>
    <mergeCell ref="B44:I44"/>
    <mergeCell ref="E15:G15"/>
    <mergeCell ref="H15:I15"/>
    <mergeCell ref="B36:I36"/>
    <mergeCell ref="B39:F39"/>
    <mergeCell ref="H39:I39"/>
    <mergeCell ref="B40:C40"/>
    <mergeCell ref="E40:F40"/>
    <mergeCell ref="H40:I40"/>
    <mergeCell ref="B28:I33"/>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7"/>
  <sheetViews>
    <sheetView topLeftCell="A13" zoomScale="85" zoomScaleNormal="85" workbookViewId="0">
      <selection activeCell="A13" sqref="A1:XFD1048576"/>
    </sheetView>
  </sheetViews>
  <sheetFormatPr baseColWidth="10" defaultRowHeight="14.4"/>
  <cols>
    <col min="1" max="1" width="18.33203125" style="41" customWidth="1"/>
    <col min="2" max="2" width="56.5546875" style="41" customWidth="1"/>
    <col min="3" max="3" width="18.5546875" style="287" customWidth="1"/>
    <col min="4" max="4" width="48.33203125" style="270" customWidth="1"/>
    <col min="5" max="5" width="1.33203125" style="41" customWidth="1"/>
    <col min="6" max="6" width="14.5546875" style="288" customWidth="1"/>
    <col min="7" max="7" width="17.33203125" style="289" customWidth="1"/>
    <col min="8" max="8" width="13.6640625" style="41" customWidth="1"/>
    <col min="9" max="16384" width="11.5546875" style="41"/>
  </cols>
  <sheetData>
    <row r="1" spans="1:18" ht="21">
      <c r="A1" s="268" t="s">
        <v>103</v>
      </c>
      <c r="C1" s="269"/>
      <c r="F1" s="271"/>
      <c r="G1" s="272"/>
    </row>
    <row r="2" spans="1:18" ht="18">
      <c r="A2" s="273"/>
      <c r="C2" s="269"/>
      <c r="F2" s="271"/>
      <c r="G2" s="272"/>
    </row>
    <row r="3" spans="1:18" ht="18">
      <c r="A3" s="273"/>
      <c r="B3" s="41" t="s">
        <v>342</v>
      </c>
      <c r="C3" s="269"/>
      <c r="F3" s="271"/>
      <c r="G3" s="272"/>
    </row>
    <row r="4" spans="1:18" ht="18">
      <c r="A4" s="273"/>
      <c r="C4" s="269"/>
      <c r="F4" s="271"/>
      <c r="G4" s="272"/>
    </row>
    <row r="5" spans="1:18" ht="18">
      <c r="A5" s="274" t="s">
        <v>104</v>
      </c>
      <c r="C5" s="269"/>
      <c r="F5" s="632" t="s">
        <v>105</v>
      </c>
      <c r="G5" s="632"/>
    </row>
    <row r="6" spans="1:18">
      <c r="C6" s="269"/>
      <c r="F6" s="271"/>
      <c r="G6" s="272"/>
      <c r="P6" s="41" t="s">
        <v>57</v>
      </c>
      <c r="Q6" s="41" t="s">
        <v>57</v>
      </c>
      <c r="R6" s="41" t="s">
        <v>58</v>
      </c>
    </row>
    <row r="7" spans="1:18" ht="31.2">
      <c r="A7" s="275" t="s">
        <v>106</v>
      </c>
      <c r="B7" s="276" t="s">
        <v>78</v>
      </c>
      <c r="C7" s="277" t="s">
        <v>107</v>
      </c>
      <c r="D7" s="278" t="s">
        <v>108</v>
      </c>
      <c r="E7" s="279"/>
      <c r="F7" s="280" t="s">
        <v>109</v>
      </c>
      <c r="G7" s="281" t="s">
        <v>110</v>
      </c>
      <c r="Q7" s="59"/>
    </row>
    <row r="8" spans="1:18">
      <c r="A8" s="403" t="s">
        <v>111</v>
      </c>
      <c r="B8" s="314" t="s">
        <v>343</v>
      </c>
      <c r="C8" s="315">
        <v>180</v>
      </c>
      <c r="D8" s="316" t="s">
        <v>220</v>
      </c>
      <c r="F8" s="282"/>
      <c r="G8" s="283" t="str">
        <f t="shared" ref="G8:G24" si="0">IF(ISERROR(C8/F8),"",C8/F8)</f>
        <v/>
      </c>
      <c r="H8" s="282"/>
      <c r="R8" s="284">
        <v>43358</v>
      </c>
    </row>
    <row r="9" spans="1:18">
      <c r="A9" s="403" t="s">
        <v>66</v>
      </c>
      <c r="B9" s="314" t="s">
        <v>344</v>
      </c>
      <c r="C9" s="315">
        <v>230</v>
      </c>
      <c r="D9" s="316" t="s">
        <v>112</v>
      </c>
      <c r="F9" s="282"/>
      <c r="G9" s="283" t="str">
        <f t="shared" si="0"/>
        <v/>
      </c>
      <c r="H9" s="282"/>
      <c r="R9" s="284">
        <v>43358</v>
      </c>
    </row>
    <row r="10" spans="1:18">
      <c r="A10" s="403" t="s">
        <v>113</v>
      </c>
      <c r="B10" s="314" t="s">
        <v>345</v>
      </c>
      <c r="C10" s="315">
        <v>280</v>
      </c>
      <c r="D10" s="316" t="s">
        <v>309</v>
      </c>
      <c r="F10" s="282"/>
      <c r="G10" s="283" t="str">
        <f t="shared" si="0"/>
        <v/>
      </c>
      <c r="H10" s="282"/>
      <c r="R10" s="41" t="s">
        <v>64</v>
      </c>
    </row>
    <row r="11" spans="1:18">
      <c r="A11" s="404" t="s">
        <v>114</v>
      </c>
      <c r="B11" s="319" t="s">
        <v>213</v>
      </c>
      <c r="C11" s="320">
        <v>95</v>
      </c>
      <c r="D11" s="321" t="s">
        <v>214</v>
      </c>
      <c r="F11" s="282"/>
      <c r="G11" s="283" t="str">
        <f t="shared" si="0"/>
        <v/>
      </c>
      <c r="H11" s="282"/>
      <c r="P11" s="285">
        <v>0</v>
      </c>
      <c r="Q11" s="285">
        <v>0.25</v>
      </c>
    </row>
    <row r="12" spans="1:18">
      <c r="A12" s="404" t="s">
        <v>116</v>
      </c>
      <c r="B12" s="319" t="s">
        <v>215</v>
      </c>
      <c r="C12" s="320">
        <v>120</v>
      </c>
      <c r="D12" s="321" t="s">
        <v>216</v>
      </c>
      <c r="F12" s="282"/>
      <c r="G12" s="283" t="str">
        <f t="shared" si="0"/>
        <v/>
      </c>
      <c r="H12" s="282"/>
      <c r="P12" s="41" t="e">
        <f>VLOOKUP(#REF!,'[3]BASE PRODUITS'!A6:E691,3,0)</f>
        <v>#REF!</v>
      </c>
      <c r="Q12" s="41" t="e">
        <f>VLOOKUP(#REF!,'[3]BASE PRODUITS'!A6:E691,3,0)</f>
        <v>#REF!</v>
      </c>
    </row>
    <row r="13" spans="1:18">
      <c r="A13" s="404" t="s">
        <v>118</v>
      </c>
      <c r="B13" s="319" t="s">
        <v>346</v>
      </c>
      <c r="C13" s="320">
        <v>210</v>
      </c>
      <c r="D13" s="321" t="s">
        <v>217</v>
      </c>
      <c r="F13" s="282"/>
      <c r="G13" s="283" t="str">
        <f t="shared" si="0"/>
        <v/>
      </c>
      <c r="H13" s="282"/>
      <c r="P13" s="286" t="s">
        <v>21</v>
      </c>
      <c r="Q13" s="41" t="s">
        <v>74</v>
      </c>
    </row>
    <row r="14" spans="1:18">
      <c r="A14" s="404" t="s">
        <v>120</v>
      </c>
      <c r="B14" s="444" t="s">
        <v>347</v>
      </c>
      <c r="C14" s="320">
        <v>260</v>
      </c>
      <c r="D14" s="321" t="s">
        <v>218</v>
      </c>
      <c r="F14" s="282"/>
      <c r="G14" s="283" t="str">
        <f t="shared" si="0"/>
        <v/>
      </c>
      <c r="H14" s="282"/>
    </row>
    <row r="15" spans="1:18">
      <c r="A15" s="405" t="s">
        <v>122</v>
      </c>
      <c r="B15" s="322" t="s">
        <v>348</v>
      </c>
      <c r="C15" s="323">
        <v>230</v>
      </c>
      <c r="D15" s="324" t="s">
        <v>124</v>
      </c>
      <c r="F15" s="282"/>
      <c r="G15" s="283" t="str">
        <f t="shared" si="0"/>
        <v/>
      </c>
      <c r="H15" s="282"/>
      <c r="P15" s="284">
        <v>43386</v>
      </c>
    </row>
    <row r="16" spans="1:18">
      <c r="A16" s="405" t="s">
        <v>123</v>
      </c>
      <c r="B16" s="322" t="s">
        <v>349</v>
      </c>
      <c r="C16" s="323">
        <v>280</v>
      </c>
      <c r="D16" s="324" t="s">
        <v>125</v>
      </c>
      <c r="F16" s="282"/>
      <c r="G16" s="283" t="str">
        <f t="shared" si="0"/>
        <v/>
      </c>
      <c r="H16" s="282"/>
    </row>
    <row r="17" spans="1:8">
      <c r="A17" s="405" t="s">
        <v>67</v>
      </c>
      <c r="B17" s="322" t="s">
        <v>350</v>
      </c>
      <c r="C17" s="323">
        <v>330</v>
      </c>
      <c r="D17" s="324" t="s">
        <v>127</v>
      </c>
      <c r="F17" s="282"/>
      <c r="G17" s="283" t="str">
        <f t="shared" si="0"/>
        <v/>
      </c>
      <c r="H17" s="282"/>
    </row>
    <row r="18" spans="1:8">
      <c r="A18" s="406" t="s">
        <v>126</v>
      </c>
      <c r="B18" s="326" t="s">
        <v>351</v>
      </c>
      <c r="C18" s="327">
        <v>180</v>
      </c>
      <c r="D18" s="328" t="s">
        <v>131</v>
      </c>
      <c r="F18" s="282"/>
      <c r="G18" s="283" t="str">
        <f t="shared" si="0"/>
        <v/>
      </c>
      <c r="H18" s="282"/>
    </row>
    <row r="19" spans="1:8">
      <c r="A19" s="406" t="s">
        <v>128</v>
      </c>
      <c r="B19" s="326" t="s">
        <v>352</v>
      </c>
      <c r="C19" s="327">
        <v>230</v>
      </c>
      <c r="D19" s="328" t="s">
        <v>133</v>
      </c>
      <c r="F19" s="282"/>
      <c r="G19" s="283" t="str">
        <f t="shared" si="0"/>
        <v/>
      </c>
      <c r="H19" s="282"/>
    </row>
    <row r="20" spans="1:8">
      <c r="A20" s="406" t="s">
        <v>129</v>
      </c>
      <c r="B20" s="326" t="s">
        <v>353</v>
      </c>
      <c r="C20" s="327">
        <v>280</v>
      </c>
      <c r="D20" s="328" t="s">
        <v>135</v>
      </c>
      <c r="F20" s="282"/>
      <c r="G20" s="283" t="str">
        <f t="shared" si="0"/>
        <v/>
      </c>
      <c r="H20" s="282"/>
    </row>
    <row r="21" spans="1:8">
      <c r="A21" s="407" t="s">
        <v>130</v>
      </c>
      <c r="B21" s="329" t="s">
        <v>354</v>
      </c>
      <c r="C21" s="330">
        <v>180</v>
      </c>
      <c r="D21" s="331" t="s">
        <v>117</v>
      </c>
      <c r="F21" s="282"/>
      <c r="G21" s="283" t="str">
        <f t="shared" si="0"/>
        <v/>
      </c>
      <c r="H21" s="282"/>
    </row>
    <row r="22" spans="1:8">
      <c r="A22" s="407" t="s">
        <v>132</v>
      </c>
      <c r="B22" s="329" t="s">
        <v>355</v>
      </c>
      <c r="C22" s="330">
        <v>230</v>
      </c>
      <c r="D22" s="331" t="s">
        <v>119</v>
      </c>
      <c r="F22" s="282"/>
      <c r="G22" s="283" t="str">
        <f t="shared" si="0"/>
        <v/>
      </c>
      <c r="H22" s="282"/>
    </row>
    <row r="23" spans="1:8">
      <c r="A23" s="407" t="s">
        <v>134</v>
      </c>
      <c r="B23" s="329" t="s">
        <v>356</v>
      </c>
      <c r="C23" s="330">
        <v>280</v>
      </c>
      <c r="D23" s="331" t="s">
        <v>121</v>
      </c>
      <c r="F23" s="282"/>
      <c r="G23" s="283" t="str">
        <f t="shared" si="0"/>
        <v/>
      </c>
      <c r="H23" s="282"/>
    </row>
    <row r="24" spans="1:8">
      <c r="A24" s="404" t="s">
        <v>136</v>
      </c>
      <c r="B24" s="319" t="s">
        <v>357</v>
      </c>
      <c r="C24" s="332">
        <v>210</v>
      </c>
      <c r="D24" s="321" t="s">
        <v>220</v>
      </c>
      <c r="F24" s="282"/>
      <c r="G24" s="283" t="str">
        <f t="shared" si="0"/>
        <v/>
      </c>
    </row>
    <row r="25" spans="1:8">
      <c r="A25" s="404" t="s">
        <v>137</v>
      </c>
      <c r="B25" s="333" t="s">
        <v>358</v>
      </c>
      <c r="C25" s="334">
        <v>260</v>
      </c>
      <c r="D25" s="335" t="s">
        <v>221</v>
      </c>
      <c r="E25" s="336"/>
      <c r="F25" s="337"/>
    </row>
    <row r="26" spans="1:8">
      <c r="A26" s="404" t="s">
        <v>140</v>
      </c>
      <c r="B26" s="333" t="s">
        <v>359</v>
      </c>
      <c r="C26" s="334">
        <v>310</v>
      </c>
      <c r="D26" s="335" t="s">
        <v>222</v>
      </c>
    </row>
    <row r="27" spans="1:8">
      <c r="A27" s="408" t="s">
        <v>219</v>
      </c>
      <c r="B27" s="409" t="s">
        <v>310</v>
      </c>
      <c r="C27" s="410">
        <v>250</v>
      </c>
      <c r="D27" s="411" t="s">
        <v>311</v>
      </c>
    </row>
    <row r="28" spans="1:8">
      <c r="A28" s="412" t="s">
        <v>142</v>
      </c>
      <c r="B28" s="413" t="s">
        <v>360</v>
      </c>
      <c r="C28" s="414">
        <v>210</v>
      </c>
      <c r="D28" s="415" t="s">
        <v>312</v>
      </c>
    </row>
    <row r="29" spans="1:8">
      <c r="A29" s="412" t="s">
        <v>143</v>
      </c>
      <c r="B29" s="413" t="s">
        <v>361</v>
      </c>
      <c r="C29" s="414">
        <v>260</v>
      </c>
      <c r="D29" s="415" t="s">
        <v>313</v>
      </c>
    </row>
    <row r="30" spans="1:8">
      <c r="A30" s="405" t="s">
        <v>144</v>
      </c>
      <c r="B30" s="322" t="s">
        <v>314</v>
      </c>
      <c r="C30" s="323">
        <v>100</v>
      </c>
      <c r="D30" s="324" t="s">
        <v>315</v>
      </c>
    </row>
    <row r="31" spans="1:8">
      <c r="A31" s="416" t="s">
        <v>145</v>
      </c>
      <c r="B31" s="348" t="s">
        <v>316</v>
      </c>
      <c r="C31" s="349">
        <v>150</v>
      </c>
      <c r="D31" s="350" t="s">
        <v>317</v>
      </c>
    </row>
    <row r="32" spans="1:8">
      <c r="A32" s="445" t="s">
        <v>146</v>
      </c>
      <c r="B32" s="446" t="s">
        <v>362</v>
      </c>
      <c r="C32" s="447">
        <v>180</v>
      </c>
      <c r="D32" s="448" t="s">
        <v>318</v>
      </c>
    </row>
    <row r="33" spans="1:8">
      <c r="A33" s="445" t="s">
        <v>147</v>
      </c>
      <c r="B33" s="446" t="s">
        <v>363</v>
      </c>
      <c r="C33" s="447">
        <v>230</v>
      </c>
      <c r="D33" s="448" t="s">
        <v>319</v>
      </c>
    </row>
    <row r="34" spans="1:8">
      <c r="A34" s="445" t="s">
        <v>148</v>
      </c>
      <c r="B34" s="446" t="s">
        <v>364</v>
      </c>
      <c r="C34" s="447">
        <v>280</v>
      </c>
      <c r="D34" s="448" t="s">
        <v>320</v>
      </c>
    </row>
    <row r="35" spans="1:8">
      <c r="A35" s="449" t="s">
        <v>149</v>
      </c>
      <c r="B35" s="450" t="s">
        <v>138</v>
      </c>
      <c r="C35" s="451">
        <v>150</v>
      </c>
      <c r="D35" s="452" t="s">
        <v>139</v>
      </c>
    </row>
    <row r="36" spans="1:8">
      <c r="A36" s="449" t="s">
        <v>150</v>
      </c>
      <c r="B36" s="450" t="s">
        <v>138</v>
      </c>
      <c r="C36" s="451">
        <v>100</v>
      </c>
      <c r="D36" s="452" t="s">
        <v>141</v>
      </c>
    </row>
    <row r="37" spans="1:8">
      <c r="A37" s="449" t="s">
        <v>151</v>
      </c>
      <c r="B37" s="450" t="s">
        <v>152</v>
      </c>
      <c r="C37" s="451">
        <v>10</v>
      </c>
      <c r="D37" s="452" t="s">
        <v>153</v>
      </c>
    </row>
    <row r="38" spans="1:8">
      <c r="A38" s="449" t="s">
        <v>154</v>
      </c>
      <c r="B38" s="450" t="s">
        <v>155</v>
      </c>
      <c r="C38" s="451">
        <v>40</v>
      </c>
      <c r="D38" s="452" t="s">
        <v>156</v>
      </c>
    </row>
    <row r="39" spans="1:8">
      <c r="A39" s="449" t="s">
        <v>157</v>
      </c>
      <c r="B39" s="450" t="s">
        <v>158</v>
      </c>
      <c r="C39" s="451">
        <v>80</v>
      </c>
      <c r="D39" s="452" t="s">
        <v>159</v>
      </c>
    </row>
    <row r="40" spans="1:8">
      <c r="A40" s="406" t="s">
        <v>160</v>
      </c>
      <c r="B40" s="345" t="s">
        <v>228</v>
      </c>
      <c r="C40" s="346"/>
      <c r="D40" s="347"/>
    </row>
    <row r="41" spans="1:8">
      <c r="A41" s="417" t="s">
        <v>161</v>
      </c>
      <c r="B41" s="325" t="s">
        <v>365</v>
      </c>
      <c r="C41" s="317">
        <v>0</v>
      </c>
      <c r="D41" s="318" t="s">
        <v>115</v>
      </c>
      <c r="F41" s="282"/>
      <c r="G41" s="283" t="str">
        <f>IF(ISERROR(C41/F41),"",C41/F41)</f>
        <v/>
      </c>
      <c r="H41" s="282"/>
    </row>
    <row r="42" spans="1:8">
      <c r="A42" s="453" t="s">
        <v>99</v>
      </c>
      <c r="B42" s="454" t="s">
        <v>366</v>
      </c>
      <c r="C42" s="455">
        <v>30</v>
      </c>
      <c r="D42" s="456"/>
    </row>
    <row r="43" spans="1:8">
      <c r="A43" s="453" t="s">
        <v>162</v>
      </c>
      <c r="B43" s="454" t="s">
        <v>367</v>
      </c>
      <c r="C43" s="455">
        <v>20</v>
      </c>
      <c r="D43" s="456"/>
    </row>
    <row r="44" spans="1:8">
      <c r="A44" s="418" t="s">
        <v>321</v>
      </c>
      <c r="B44" s="419" t="s">
        <v>322</v>
      </c>
      <c r="C44" s="420"/>
      <c r="D44" s="421"/>
    </row>
    <row r="45" spans="1:8">
      <c r="A45" s="457" t="s">
        <v>323</v>
      </c>
      <c r="B45" s="59" t="s">
        <v>324</v>
      </c>
      <c r="C45" s="401">
        <v>0</v>
      </c>
      <c r="D45" s="402" t="s">
        <v>325</v>
      </c>
    </row>
    <row r="46" spans="1:8">
      <c r="A46" s="416" t="s">
        <v>85</v>
      </c>
      <c r="B46" s="348" t="s">
        <v>368</v>
      </c>
      <c r="C46" s="349">
        <v>180</v>
      </c>
      <c r="D46" s="350" t="s">
        <v>318</v>
      </c>
    </row>
    <row r="47" spans="1:8">
      <c r="A47" s="416" t="s">
        <v>369</v>
      </c>
      <c r="B47" s="348" t="s">
        <v>370</v>
      </c>
      <c r="C47" s="349">
        <v>230</v>
      </c>
      <c r="D47" s="350" t="s">
        <v>319</v>
      </c>
    </row>
    <row r="48" spans="1:8">
      <c r="A48" s="416" t="s">
        <v>371</v>
      </c>
      <c r="B48" s="348" t="s">
        <v>372</v>
      </c>
      <c r="C48" s="349">
        <v>280</v>
      </c>
      <c r="D48" s="350" t="s">
        <v>320</v>
      </c>
    </row>
    <row r="49" spans="1:4">
      <c r="A49" s="458" t="s">
        <v>373</v>
      </c>
      <c r="B49" s="459" t="s">
        <v>374</v>
      </c>
      <c r="C49" s="410">
        <v>75</v>
      </c>
      <c r="D49" s="411" t="s">
        <v>375</v>
      </c>
    </row>
    <row r="50" spans="1:4">
      <c r="A50" s="458" t="s">
        <v>376</v>
      </c>
      <c r="B50" s="459" t="s">
        <v>377</v>
      </c>
      <c r="C50" s="410">
        <v>75</v>
      </c>
      <c r="D50" s="411" t="s">
        <v>378</v>
      </c>
    </row>
    <row r="51" spans="1:4">
      <c r="A51" s="458" t="s">
        <v>379</v>
      </c>
      <c r="B51" s="459" t="s">
        <v>380</v>
      </c>
      <c r="C51" s="410">
        <v>100</v>
      </c>
      <c r="D51" s="411" t="s">
        <v>381</v>
      </c>
    </row>
    <row r="52" spans="1:4">
      <c r="A52" s="458" t="s">
        <v>382</v>
      </c>
      <c r="B52" s="459" t="s">
        <v>383</v>
      </c>
      <c r="C52" s="410">
        <v>125</v>
      </c>
      <c r="D52" s="411" t="s">
        <v>384</v>
      </c>
    </row>
    <row r="53" spans="1:4">
      <c r="A53" s="458" t="s">
        <v>385</v>
      </c>
      <c r="B53" s="459" t="s">
        <v>386</v>
      </c>
      <c r="C53" s="410">
        <v>75</v>
      </c>
      <c r="D53" s="411" t="s">
        <v>378</v>
      </c>
    </row>
    <row r="54" spans="1:4">
      <c r="A54" s="458" t="s">
        <v>387</v>
      </c>
      <c r="B54" s="459" t="s">
        <v>388</v>
      </c>
      <c r="C54" s="410">
        <v>100</v>
      </c>
      <c r="D54" s="411" t="s">
        <v>381</v>
      </c>
    </row>
    <row r="55" spans="1:4">
      <c r="A55" s="458" t="s">
        <v>389</v>
      </c>
      <c r="B55" s="459" t="s">
        <v>390</v>
      </c>
      <c r="C55" s="410">
        <v>125</v>
      </c>
      <c r="D55" s="411" t="s">
        <v>384</v>
      </c>
    </row>
    <row r="56" spans="1:4">
      <c r="A56" s="458" t="s">
        <v>391</v>
      </c>
      <c r="B56" s="459" t="s">
        <v>392</v>
      </c>
      <c r="C56" s="410">
        <v>75</v>
      </c>
      <c r="D56" s="411" t="s">
        <v>378</v>
      </c>
    </row>
    <row r="57" spans="1:4">
      <c r="A57" s="458" t="s">
        <v>393</v>
      </c>
      <c r="B57" s="459" t="s">
        <v>394</v>
      </c>
      <c r="C57" s="410">
        <v>100</v>
      </c>
      <c r="D57" s="411" t="s">
        <v>381</v>
      </c>
    </row>
    <row r="58" spans="1:4">
      <c r="A58" s="458" t="s">
        <v>395</v>
      </c>
      <c r="B58" s="459" t="s">
        <v>396</v>
      </c>
      <c r="C58" s="410">
        <v>125</v>
      </c>
      <c r="D58" s="411" t="s">
        <v>384</v>
      </c>
    </row>
    <row r="59" spans="1:4">
      <c r="A59" s="458" t="s">
        <v>397</v>
      </c>
      <c r="B59" s="459" t="s">
        <v>398</v>
      </c>
      <c r="C59" s="410">
        <v>75</v>
      </c>
      <c r="D59" s="411" t="s">
        <v>399</v>
      </c>
    </row>
    <row r="60" spans="1:4">
      <c r="A60" s="458" t="s">
        <v>400</v>
      </c>
      <c r="B60" s="459" t="s">
        <v>398</v>
      </c>
      <c r="C60" s="410">
        <v>150</v>
      </c>
      <c r="D60" s="411" t="s">
        <v>401</v>
      </c>
    </row>
    <row r="61" spans="1:4">
      <c r="A61" s="458" t="s">
        <v>402</v>
      </c>
      <c r="B61" s="459" t="s">
        <v>403</v>
      </c>
      <c r="C61" s="410">
        <v>150</v>
      </c>
      <c r="D61" s="411" t="s">
        <v>404</v>
      </c>
    </row>
    <row r="62" spans="1:4">
      <c r="A62" s="408" t="s">
        <v>405</v>
      </c>
      <c r="B62" s="409" t="s">
        <v>406</v>
      </c>
      <c r="C62" s="410">
        <v>90</v>
      </c>
      <c r="D62" s="411" t="s">
        <v>404</v>
      </c>
    </row>
    <row r="63" spans="1:4">
      <c r="A63" s="408" t="s">
        <v>407</v>
      </c>
      <c r="B63" s="409" t="s">
        <v>408</v>
      </c>
      <c r="C63" s="410">
        <v>10</v>
      </c>
      <c r="D63" s="411"/>
    </row>
    <row r="64" spans="1:4">
      <c r="A64" s="408" t="s">
        <v>409</v>
      </c>
      <c r="B64" s="409" t="s">
        <v>410</v>
      </c>
      <c r="C64" s="410">
        <v>75</v>
      </c>
      <c r="D64" s="411" t="s">
        <v>411</v>
      </c>
    </row>
    <row r="65" spans="1:4">
      <c r="A65" s="408" t="s">
        <v>412</v>
      </c>
      <c r="B65" s="409" t="s">
        <v>413</v>
      </c>
      <c r="C65" s="410">
        <v>100</v>
      </c>
      <c r="D65" s="411" t="s">
        <v>414</v>
      </c>
    </row>
    <row r="66" spans="1:4">
      <c r="A66" s="408" t="s">
        <v>415</v>
      </c>
      <c r="B66" s="409" t="s">
        <v>416</v>
      </c>
      <c r="C66" s="410">
        <v>75</v>
      </c>
      <c r="D66" s="411" t="s">
        <v>411</v>
      </c>
    </row>
    <row r="67" spans="1:4">
      <c r="A67" s="408" t="s">
        <v>417</v>
      </c>
      <c r="B67" s="409" t="s">
        <v>418</v>
      </c>
      <c r="C67" s="410">
        <v>100</v>
      </c>
      <c r="D67" s="411" t="s">
        <v>414</v>
      </c>
    </row>
    <row r="68" spans="1:4">
      <c r="A68" s="408" t="s">
        <v>419</v>
      </c>
      <c r="B68" s="409" t="s">
        <v>420</v>
      </c>
      <c r="C68" s="410">
        <v>75</v>
      </c>
      <c r="D68" s="411" t="s">
        <v>411</v>
      </c>
    </row>
    <row r="69" spans="1:4">
      <c r="A69" s="408" t="s">
        <v>421</v>
      </c>
      <c r="B69" s="409" t="s">
        <v>422</v>
      </c>
      <c r="C69" s="410">
        <v>100</v>
      </c>
      <c r="D69" s="411" t="s">
        <v>414</v>
      </c>
    </row>
    <row r="70" spans="1:4">
      <c r="A70" s="408" t="s">
        <v>423</v>
      </c>
      <c r="B70" s="409" t="s">
        <v>424</v>
      </c>
      <c r="C70" s="410">
        <v>75</v>
      </c>
      <c r="D70" s="411" t="s">
        <v>425</v>
      </c>
    </row>
    <row r="71" spans="1:4">
      <c r="A71" s="408" t="s">
        <v>426</v>
      </c>
      <c r="B71" s="409" t="s">
        <v>427</v>
      </c>
      <c r="C71" s="410">
        <v>75</v>
      </c>
      <c r="D71" s="411" t="s">
        <v>425</v>
      </c>
    </row>
    <row r="72" spans="1:4">
      <c r="A72" s="408" t="s">
        <v>428</v>
      </c>
      <c r="B72" s="409" t="s">
        <v>429</v>
      </c>
      <c r="C72" s="410">
        <v>75</v>
      </c>
      <c r="D72" s="411" t="s">
        <v>411</v>
      </c>
    </row>
    <row r="73" spans="1:4">
      <c r="A73" s="408" t="s">
        <v>430</v>
      </c>
      <c r="B73" s="409" t="s">
        <v>431</v>
      </c>
      <c r="C73" s="410">
        <v>100</v>
      </c>
      <c r="D73" s="411" t="s">
        <v>414</v>
      </c>
    </row>
    <row r="74" spans="1:4">
      <c r="A74" s="408" t="s">
        <v>432</v>
      </c>
      <c r="B74" s="409" t="s">
        <v>433</v>
      </c>
      <c r="C74" s="410">
        <v>75</v>
      </c>
      <c r="D74" s="411" t="s">
        <v>411</v>
      </c>
    </row>
    <row r="75" spans="1:4">
      <c r="A75" s="408" t="s">
        <v>434</v>
      </c>
      <c r="B75" s="409" t="s">
        <v>435</v>
      </c>
      <c r="C75" s="410">
        <v>100</v>
      </c>
      <c r="D75" s="411" t="s">
        <v>414</v>
      </c>
    </row>
    <row r="76" spans="1:4">
      <c r="A76" s="457"/>
    </row>
    <row r="77" spans="1:4">
      <c r="A77" s="457"/>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NAISSANCE</vt:lpstr>
      <vt:lpstr>DOSSIER</vt:lpstr>
      <vt:lpstr>CONTRAT</vt:lpstr>
      <vt:lpstr>ACCOMPTE</vt:lpstr>
      <vt:lpstr>CGV</vt:lpstr>
      <vt:lpstr>FACTURE</vt:lpstr>
      <vt:lpstr>AUTORISATION DE PUBLICATION</vt:lpstr>
      <vt:lpstr>RAPPEL</vt:lpstr>
      <vt:lpstr>BASE PRODUITS</vt:lpstr>
      <vt:lpstr>ACCOMPTE!Zone_d_impression</vt:lpstr>
      <vt:lpstr>'AUTORISATION DE PUBLICATION'!Zone_d_impression</vt:lpstr>
      <vt:lpstr>CGV!Zone_d_impression</vt:lpstr>
      <vt:lpstr>CONTRAT!Zone_d_impression</vt:lpstr>
      <vt:lpstr>DOSSIER!Zone_d_impression</vt:lpstr>
      <vt:lpstr>FACTURE!Zone_d_impression</vt:lpstr>
      <vt:lpstr>NAISSANCE!Zone_d_impression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2025-01-29T13:22:12Z</cp:lastPrinted>
  <dcterms:created xsi:type="dcterms:W3CDTF">2020-04-16T07:45:16Z</dcterms:created>
  <dcterms:modified xsi:type="dcterms:W3CDTF">2025-08-16T14:27:49Z</dcterms:modified>
</cp:coreProperties>
</file>