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48" yWindow="-36" windowWidth="13308" windowHeight="10080" tabRatio="421" activeTab="7"/>
  </bookViews>
  <sheets>
    <sheet name="BEBE ENFANT" sheetId="10" r:id="rId1"/>
    <sheet name="DOSSIER" sheetId="9" state="hidden" r:id="rId2"/>
    <sheet name="CONTRAT" sheetId="3" state="hidden" r:id="rId3"/>
    <sheet name="ACCOMPTE" sheetId="4" state="hidden" r:id="rId4"/>
    <sheet name="CGV" sheetId="15" state="hidden" r:id="rId5"/>
    <sheet name="FACTURE" sheetId="5" state="hidden" r:id="rId6"/>
    <sheet name="AUTORISATION DE PUBLICATION" sheetId="13" state="hidden" r:id="rId7"/>
    <sheet name="BASE PRODUITS" sheetId="6" r:id="rId8"/>
    <sheet name="RAPPEL" sheetId="11" state="hidden" r:id="rId9"/>
  </sheets>
  <externalReferences>
    <externalReference r:id="rId10"/>
    <externalReference r:id="rId11"/>
    <externalReference r:id="rId12"/>
  </externalReferences>
  <definedNames>
    <definedName name="PA" localSheetId="1">DOSSIER!$A$2:$I$64</definedName>
    <definedName name="PA">#REF!</definedName>
    <definedName name="TotalDépensesMensuelles" localSheetId="3">SUM(#REF!)</definedName>
    <definedName name="TotalDépensesMensuelles" localSheetId="6">SUM(#REF!)</definedName>
    <definedName name="TotalDépensesMensuelles" localSheetId="7">SUM(#REF!)</definedName>
    <definedName name="TotalDépensesMensuelles" localSheetId="0">SUM(#REF!)</definedName>
    <definedName name="TotalDépensesMensuelles" localSheetId="4">SUM(#REF!)</definedName>
    <definedName name="TotalDépensesMensuelles" localSheetId="2">SUM(#REF!)</definedName>
    <definedName name="TotalDépensesMensuelles" localSheetId="1">SUM(#REF!)</definedName>
    <definedName name="TotalDépensesMensuelles" localSheetId="5">SUM(#REF!)</definedName>
    <definedName name="TotalDépensesMensuelles">SUM(#REF!)</definedName>
    <definedName name="TotalRevenusMensuels" localSheetId="3">SUM(#REF!)</definedName>
    <definedName name="TotalRevenusMensuels" localSheetId="6">SUM(#REF!)</definedName>
    <definedName name="TotalRevenusMensuels" localSheetId="7">SUM(#REF!)</definedName>
    <definedName name="TotalRevenusMensuels" localSheetId="0">SUM(#REF!)</definedName>
    <definedName name="TotalRevenusMensuels" localSheetId="4">SUM(#REF!)</definedName>
    <definedName name="TotalRevenusMensuels" localSheetId="2">SUM(#REF!)</definedName>
    <definedName name="TotalRevenusMensuels" localSheetId="1">SUM(#REF!)</definedName>
    <definedName name="TotalRevenusMensuels" localSheetId="5">SUM(#REF!)</definedName>
    <definedName name="TotalRevenusMensuels">SUM(#REF!)</definedName>
    <definedName name="Z_7CC668C6_3844_4CC0_92CD_1DDF109DC849_.wvu.PrintArea" localSheetId="1" hidden="1">DOSSIER!$A$1:$I$62</definedName>
    <definedName name="_xlnm.Print_Area" localSheetId="3">ACCOMPTE!$A$1:$I$65</definedName>
    <definedName name="_xlnm.Print_Area" localSheetId="6">'AUTORISATION DE PUBLICATION'!$A$2:$I$44</definedName>
    <definedName name="_xlnm.Print_Area" localSheetId="0">'BEBE ENFANT'!$A$1:$I$73</definedName>
    <definedName name="_xlnm.Print_Area" localSheetId="0">'BEBE ENFANT'!$A$1:$I$73</definedName>
    <definedName name="_xlnm.Print_Area" localSheetId="4">CGV!$A$1:$C$113</definedName>
    <definedName name="_xlnm.Print_Area" localSheetId="2">CONTRAT!$A$2:$I$54</definedName>
    <definedName name="_xlnm.Print_Area" localSheetId="1">DOSSIER!$A$2:$K$78</definedName>
    <definedName name="_xlnm.Print_Area" localSheetId="5">FACTURE!$A$1:$I$66</definedName>
  </definedNames>
  <calcPr calcId="125725"/>
  <customWorkbookViews>
    <customWorkbookView name="PAGE" guid="{7CC668C6-3844-4CC0-92CD-1DDF109DC849}" maximized="1" xWindow="1" yWindow="1" windowWidth="1600" windowHeight="670" tabRatio="136" activeSheetId="1"/>
  </customWorkbookViews>
  <fileRecoveryPr repairLoad="1"/>
</workbook>
</file>

<file path=xl/calcChain.xml><?xml version="1.0" encoding="utf-8"?>
<calcChain xmlns="http://schemas.openxmlformats.org/spreadsheetml/2006/main">
  <c r="G41" i="6"/>
  <c r="G24"/>
  <c r="G23"/>
  <c r="G22"/>
  <c r="G21"/>
  <c r="G20"/>
  <c r="G19"/>
  <c r="G18"/>
  <c r="G17"/>
  <c r="G16"/>
  <c r="G15"/>
  <c r="G14"/>
  <c r="G13"/>
  <c r="Q12"/>
  <c r="P12"/>
  <c r="G12"/>
  <c r="G11"/>
  <c r="G10"/>
  <c r="G9"/>
  <c r="G8"/>
  <c r="E40" i="13" l="1"/>
  <c r="B40" s="1"/>
  <c r="G17"/>
  <c r="D17"/>
  <c r="E15"/>
  <c r="E13"/>
  <c r="G11"/>
  <c r="D11"/>
  <c r="E9"/>
  <c r="L53" i="5"/>
  <c r="L52" s="1"/>
  <c r="K52"/>
  <c r="H52"/>
  <c r="L51"/>
  <c r="K51"/>
  <c r="L50"/>
  <c r="K50"/>
  <c r="L49"/>
  <c r="K49"/>
  <c r="L48" s="1"/>
  <c r="K48"/>
  <c r="L47"/>
  <c r="K47"/>
  <c r="L46" s="1"/>
  <c r="K46"/>
  <c r="H46"/>
  <c r="L45" s="1"/>
  <c r="K45"/>
  <c r="L44"/>
  <c r="K44"/>
  <c r="H44"/>
  <c r="L43"/>
  <c r="K43"/>
  <c r="H43"/>
  <c r="L42"/>
  <c r="K42"/>
  <c r="H42" s="1"/>
  <c r="D42"/>
  <c r="L41"/>
  <c r="K41"/>
  <c r="L40"/>
  <c r="K40"/>
  <c r="H40"/>
  <c r="K39"/>
  <c r="H39"/>
  <c r="L38" s="1"/>
  <c r="K38"/>
  <c r="H38"/>
  <c r="L37" s="1"/>
  <c r="K37"/>
  <c r="H37"/>
  <c r="L36"/>
  <c r="K36"/>
  <c r="H36"/>
  <c r="L35" s="1"/>
  <c r="K35"/>
  <c r="H35"/>
  <c r="L34"/>
  <c r="K34"/>
  <c r="L33"/>
  <c r="K33"/>
  <c r="L32"/>
  <c r="K32"/>
  <c r="L31"/>
  <c r="K31"/>
  <c r="L30"/>
  <c r="K30"/>
  <c r="D30"/>
  <c r="L29"/>
  <c r="K29"/>
  <c r="D29"/>
  <c r="L28"/>
  <c r="K28"/>
  <c r="D28"/>
  <c r="L27"/>
  <c r="K27"/>
  <c r="D27"/>
  <c r="L26"/>
  <c r="K26"/>
  <c r="D26"/>
  <c r="L25"/>
  <c r="K25"/>
  <c r="L24"/>
  <c r="K24"/>
  <c r="D24"/>
  <c r="L23"/>
  <c r="K23"/>
  <c r="D23"/>
  <c r="L22"/>
  <c r="K22"/>
  <c r="H16"/>
  <c r="G15"/>
  <c r="Q14"/>
  <c r="P14"/>
  <c r="G14"/>
  <c r="G13"/>
  <c r="G12"/>
  <c r="F11"/>
  <c r="F9"/>
  <c r="G6"/>
  <c r="D6"/>
  <c r="L52" i="4"/>
  <c r="L51" s="1"/>
  <c r="K51"/>
  <c r="H51"/>
  <c r="L50"/>
  <c r="K50"/>
  <c r="L49"/>
  <c r="K49"/>
  <c r="L48"/>
  <c r="K48"/>
  <c r="L47"/>
  <c r="K47"/>
  <c r="L46" s="1"/>
  <c r="K46"/>
  <c r="L45" s="1"/>
  <c r="K45"/>
  <c r="H45"/>
  <c r="L44" s="1"/>
  <c r="K44"/>
  <c r="H44"/>
  <c r="L43"/>
  <c r="K43"/>
  <c r="H43"/>
  <c r="L42"/>
  <c r="K42"/>
  <c r="H42"/>
  <c r="L41"/>
  <c r="K41"/>
  <c r="H41" s="1"/>
  <c r="D41"/>
  <c r="L40"/>
  <c r="K40"/>
  <c r="L39"/>
  <c r="K39"/>
  <c r="D40" i="5" l="1"/>
  <c r="L39" s="1"/>
  <c r="H39" i="4"/>
  <c r="D39"/>
  <c r="L38" s="1"/>
  <c r="K38"/>
  <c r="H38"/>
  <c r="L37"/>
  <c r="K37"/>
  <c r="H37"/>
  <c r="L36"/>
  <c r="K36"/>
  <c r="H36"/>
  <c r="L35" s="1"/>
  <c r="K35"/>
  <c r="H35"/>
  <c r="L34" s="1"/>
  <c r="K34"/>
  <c r="H34"/>
  <c r="L33" s="1"/>
  <c r="K33"/>
  <c r="H33"/>
  <c r="L32" s="1"/>
  <c r="K32"/>
  <c r="H32"/>
  <c r="L31" s="1"/>
  <c r="K31"/>
  <c r="H31"/>
  <c r="L30"/>
  <c r="K30"/>
  <c r="L29"/>
  <c r="K29"/>
  <c r="D29"/>
  <c r="L28"/>
  <c r="K28"/>
  <c r="D28"/>
  <c r="L27"/>
  <c r="K27"/>
  <c r="D27"/>
  <c r="L26"/>
  <c r="K26"/>
  <c r="D26"/>
  <c r="L25"/>
  <c r="K25"/>
  <c r="D25"/>
  <c r="L24"/>
  <c r="K24"/>
  <c r="D24"/>
  <c r="L23"/>
  <c r="K23"/>
  <c r="D23"/>
  <c r="L22"/>
  <c r="K22"/>
  <c r="D22"/>
  <c r="L21"/>
  <c r="K21"/>
  <c r="H15"/>
  <c r="G14"/>
  <c r="Q13"/>
  <c r="P13"/>
  <c r="G13"/>
  <c r="G12"/>
  <c r="G11"/>
  <c r="F10"/>
  <c r="F8"/>
  <c r="D5"/>
  <c r="E48" i="3" s="1"/>
  <c r="B48" s="1"/>
  <c r="C43"/>
  <c r="G41"/>
  <c r="C41"/>
  <c r="H23"/>
  <c r="E23"/>
  <c r="C23"/>
  <c r="H21"/>
  <c r="G21"/>
  <c r="D21"/>
  <c r="I19" s="1"/>
  <c r="G19"/>
  <c r="D19"/>
  <c r="F14"/>
  <c r="D14"/>
  <c r="D12"/>
  <c r="E9"/>
  <c r="C64" i="9" l="1"/>
  <c r="E44"/>
  <c r="F42"/>
  <c r="G40"/>
  <c r="H33"/>
  <c r="E29"/>
  <c r="E27"/>
  <c r="E23"/>
  <c r="E21"/>
  <c r="G17"/>
  <c r="D17"/>
  <c r="I15"/>
  <c r="G15"/>
  <c r="F15"/>
  <c r="D15"/>
  <c r="H13"/>
  <c r="F13"/>
  <c r="D13"/>
  <c r="D11"/>
</calcChain>
</file>

<file path=xl/sharedStrings.xml><?xml version="1.0" encoding="utf-8"?>
<sst xmlns="http://schemas.openxmlformats.org/spreadsheetml/2006/main" count="649" uniqueCount="440">
  <si>
    <t>Adresse:</t>
  </si>
  <si>
    <t>Type de séance:</t>
  </si>
  <si>
    <t>Mail:</t>
  </si>
  <si>
    <t>N° de téléphone</t>
  </si>
  <si>
    <t xml:space="preserve">Ville: </t>
  </si>
  <si>
    <t>Code postal:</t>
  </si>
  <si>
    <t>Nb de photos / formule/ tarifs</t>
  </si>
  <si>
    <t>Mode paiement acompte 50 €</t>
  </si>
  <si>
    <t>Date convenue de la séance:</t>
  </si>
  <si>
    <t>Demande de paiement en plusieurs fois?</t>
  </si>
  <si>
    <t>livraison des photos après le dernier paiement</t>
  </si>
  <si>
    <t>(sans être mentionné)</t>
  </si>
  <si>
    <t>Autorisation de publication site et réseaux sociaux:</t>
  </si>
  <si>
    <t>OUI /NON</t>
  </si>
  <si>
    <t>2 photos offertes si OUI</t>
  </si>
  <si>
    <t>Avez-vous des passions particulières? Un objet que vous souhaitez emmené?</t>
  </si>
  <si>
    <t>Comment m'avez-vous connu?</t>
  </si>
  <si>
    <t>Merci d'avoir le pris le temps de compléter le questionnaire.</t>
  </si>
  <si>
    <t>Mode de paiement du reste :</t>
  </si>
  <si>
    <t>OUI / NON</t>
  </si>
  <si>
    <t>GROSSESSE</t>
  </si>
  <si>
    <t>Une chose que je dois savoir sur vous ou bébé? (santé? Allergie?...)</t>
  </si>
  <si>
    <t>Heure:</t>
  </si>
  <si>
    <t>OUI/NON</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</si>
  <si>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</si>
  <si>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</si>
  <si>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</si>
  <si>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</si>
  <si>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</si>
  <si>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</si>
  <si>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</si>
  <si>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</si>
  <si>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</si>
  <si>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Le reste du paiement se fait le jour-même de la séance (acompte  déduit). En fonction de la formule choisie, vous recevrez le lien pour visionner et  choisir vos photos entre 10 et 15 jours après la séance.</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</si>
  <si>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</si>
  <si>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t>DROITS D'UTILISATION</t>
  </si>
  <si>
    <t>Si vous autorisez le photographe à publier les photos sur le site internet et les réseaux sociaux:</t>
  </si>
  <si>
    <r>
      <t xml:space="preserve">2 photos vous sont offertes. </t>
    </r>
    <r>
      <rPr>
        <sz val="10"/>
        <color indexed="8"/>
        <rFont val="Calibri"/>
        <family val="2"/>
      </rPr>
      <t>Une autorisation ou non de publication acommpagnera ce contrat.</t>
    </r>
  </si>
  <si>
    <t>PERSONNES PHOTOGRAPHIEES</t>
  </si>
  <si>
    <t>Personne 1:</t>
  </si>
  <si>
    <t>Personne 2:</t>
  </si>
  <si>
    <t>Personne 3:</t>
  </si>
  <si>
    <t>Personne 4:</t>
  </si>
  <si>
    <t>Personne 5:</t>
  </si>
  <si>
    <t>Personne 6:</t>
  </si>
  <si>
    <t>Noms et prénoms des clients</t>
  </si>
  <si>
    <t>Nom et prénom du photographe</t>
  </si>
  <si>
    <t>Signatures des clients</t>
  </si>
  <si>
    <t>Signature du photographe</t>
  </si>
  <si>
    <t>Ville;</t>
  </si>
  <si>
    <t>TARIF:</t>
  </si>
  <si>
    <t>ACOMPTE</t>
  </si>
  <si>
    <t>RESTE SEANCE</t>
  </si>
  <si>
    <t xml:space="preserve">     Acompte </t>
  </si>
  <si>
    <t xml:space="preserve"> C E L I N E   M A H I E U   P H O T O G R A P H I E </t>
  </si>
  <si>
    <t>Acompte:</t>
  </si>
  <si>
    <t>Date :</t>
  </si>
  <si>
    <t>C21</t>
  </si>
  <si>
    <t>C17</t>
  </si>
  <si>
    <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</si>
  <si>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</si>
  <si>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</si>
  <si>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</si>
  <si>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</si>
  <si>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</si>
  <si>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</si>
  <si>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</si>
  <si>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</si>
  <si>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</si>
  <si>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</si>
  <si>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</si>
  <si>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</si>
  <si>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</si>
  <si>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</si>
  <si>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</si>
  <si>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</si>
  <si>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</si>
  <si>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</si>
  <si>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</si>
  <si>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</si>
  <si>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</si>
  <si>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</si>
  <si>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</si>
  <si>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</si>
  <si>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</si>
  <si>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</si>
  <si>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</si>
  <si>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</si>
  <si>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</si>
  <si>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</si>
  <si>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</si>
  <si>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</si>
  <si>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Paiement à effectuer au plus tard le jour de la séance.</t>
  </si>
  <si>
    <t>Tout règlement effectué implique l'acceptation des CGV disponibles à l'envoi du contrat ou sur mon site internet.</t>
  </si>
  <si>
    <t>Merci pour votre confiance</t>
  </si>
  <si>
    <t>ESPECES</t>
  </si>
  <si>
    <t>PAYPAL</t>
  </si>
  <si>
    <r>
      <t xml:space="preserve">     Mundolsheim          celinemahieu@yahoo.fr         06-88-79-47-89        http://celinemahieu.wixsite.com/phothographie   / </t>
    </r>
    <r>
      <rPr>
        <sz val="10"/>
        <color indexed="8"/>
        <rFont val="GeosansLight"/>
      </rPr>
      <t>Siret: 838 567 402 00014</t>
    </r>
  </si>
  <si>
    <t xml:space="preserve">      Facture</t>
  </si>
  <si>
    <t>Facture:</t>
  </si>
  <si>
    <t>P35</t>
  </si>
  <si>
    <t>RESTE</t>
  </si>
  <si>
    <t>Code Postal:</t>
  </si>
  <si>
    <t>Ville:</t>
  </si>
  <si>
    <t>Base produits</t>
  </si>
  <si>
    <t>Produits et services</t>
  </si>
  <si>
    <t>Etude de la marge :</t>
  </si>
  <si>
    <t>Référence produit</t>
  </si>
  <si>
    <t>Prix de vente € HT</t>
  </si>
  <si>
    <t>Remarques</t>
  </si>
  <si>
    <t>Coût d'achat du produit</t>
  </si>
  <si>
    <t>Coeff. marge</t>
  </si>
  <si>
    <t>P1</t>
  </si>
  <si>
    <t>20 PHOTOS / 1H-1H30</t>
  </si>
  <si>
    <t>P3</t>
  </si>
  <si>
    <t>P4</t>
  </si>
  <si>
    <t>5 photos offertes</t>
  </si>
  <si>
    <t>P5</t>
  </si>
  <si>
    <t>10 PHOTOS / 30 MIN</t>
  </si>
  <si>
    <t>P6</t>
  </si>
  <si>
    <t>20 PHOTOS / 1H</t>
  </si>
  <si>
    <t>P7</t>
  </si>
  <si>
    <t>30 PHOTOS / 1H</t>
  </si>
  <si>
    <t>P8</t>
  </si>
  <si>
    <t>P9</t>
  </si>
  <si>
    <t>10 PHOTOS / 2 H</t>
  </si>
  <si>
    <t>20 PHOTOS / 2-3H</t>
  </si>
  <si>
    <t>P11</t>
  </si>
  <si>
    <t>30 PHOTOS / 3-4H</t>
  </si>
  <si>
    <t>P12</t>
  </si>
  <si>
    <t>P13</t>
  </si>
  <si>
    <t>P14</t>
  </si>
  <si>
    <t>10 PHOTOS / 1 H</t>
  </si>
  <si>
    <t>P15</t>
  </si>
  <si>
    <t>20 PHTOS/ 1H30</t>
  </si>
  <si>
    <t>P16</t>
  </si>
  <si>
    <t>30 PHOTOS: 2H</t>
  </si>
  <si>
    <t>P17</t>
  </si>
  <si>
    <t>P18</t>
  </si>
  <si>
    <t>PRIX SPECIAL : INTEGRALITE DES PHOTOS</t>
  </si>
  <si>
    <t>RESTE PHOTO GRANDE FORMULE</t>
  </si>
  <si>
    <t>P19</t>
  </si>
  <si>
    <t>RESTE PHOTO PETITE FORMULE</t>
  </si>
  <si>
    <t>P21</t>
  </si>
  <si>
    <t>P22</t>
  </si>
  <si>
    <t>P23</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</si>
  <si>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</si>
  <si>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</si>
  <si>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</si>
  <si>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</si>
  <si>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</si>
  <si>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</si>
  <si>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</si>
  <si>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</si>
  <si>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</si>
  <si>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</si>
  <si>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</si>
  <si>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</si>
  <si>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</si>
  <si>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</si>
  <si>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</si>
  <si>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</si>
  <si>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</si>
  <si>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P36</t>
  </si>
  <si>
    <t>Nom de la réservation:</t>
  </si>
  <si>
    <t>TYPE DE SEANCE RESERVEE</t>
  </si>
  <si>
    <t>Date:</t>
  </si>
  <si>
    <t>FORMULE</t>
  </si>
  <si>
    <t>NB:</t>
  </si>
  <si>
    <t>AUTORISATION PUBLI:</t>
  </si>
  <si>
    <t>MOYEN PAIEMENT ACOMPTE</t>
  </si>
  <si>
    <t>MOYEN RESTE JOUR J</t>
  </si>
  <si>
    <t>MAMAN</t>
  </si>
  <si>
    <t>PAPA</t>
  </si>
  <si>
    <t>PERSONNES A PHOTOGRAPHIER</t>
  </si>
  <si>
    <t>CHOIX DES TENUES</t>
  </si>
  <si>
    <t>CHOIX DES DECORS</t>
  </si>
  <si>
    <t>AVANT SEANCE</t>
  </si>
  <si>
    <t>APRES SEANCE</t>
  </si>
  <si>
    <t>QUESTIONNAIRE</t>
  </si>
  <si>
    <t xml:space="preserve">RESERVATION </t>
  </si>
  <si>
    <t>PHOTO</t>
  </si>
  <si>
    <t>CHOIX</t>
  </si>
  <si>
    <t>FACTURE</t>
  </si>
  <si>
    <t>PDF</t>
  </si>
  <si>
    <t>ENVOI</t>
  </si>
  <si>
    <t>RECEPTION</t>
  </si>
  <si>
    <t>JOUR J</t>
  </si>
  <si>
    <t>SHOOTING</t>
  </si>
  <si>
    <t>CONTRAT + CGV</t>
  </si>
  <si>
    <t>AUTO</t>
  </si>
  <si>
    <t>PAIEMENT</t>
  </si>
  <si>
    <t>SAUV</t>
  </si>
  <si>
    <t>TRI</t>
  </si>
  <si>
    <t>POST TRAIT</t>
  </si>
  <si>
    <t>MISE EN LIGNE GALERIE</t>
  </si>
  <si>
    <t>MERCI</t>
  </si>
  <si>
    <t>PARTAGE</t>
  </si>
  <si>
    <t>PUBLI</t>
  </si>
  <si>
    <t>RECAP</t>
  </si>
  <si>
    <t>ENVOI LIEN</t>
  </si>
  <si>
    <t>OUV TELEHARGEMENT</t>
  </si>
  <si>
    <t>PHOTOS SUP</t>
  </si>
  <si>
    <t>AVIS</t>
  </si>
  <si>
    <t>ENVOI DOCS</t>
  </si>
  <si>
    <t>FERM GAL</t>
  </si>
  <si>
    <t>DOCS A FAIRE</t>
  </si>
  <si>
    <t>CLASSER LES BESTE</t>
  </si>
  <si>
    <t>N° CLIENT</t>
  </si>
  <si>
    <t>N° FACT</t>
  </si>
  <si>
    <t>Notes:</t>
  </si>
  <si>
    <t>F00102</t>
  </si>
  <si>
    <t>C89</t>
  </si>
  <si>
    <t>BEBE / ENFANT</t>
  </si>
  <si>
    <t>Date de naissance:</t>
  </si>
  <si>
    <t>Porte-il des lunettes qu'il souhaite conserver?</t>
  </si>
  <si>
    <t>Niveau d'autonomie de l'enfant si moins de 2 ans:</t>
  </si>
  <si>
    <t>tient sur le ventre, assis, se lève ou marche</t>
  </si>
  <si>
    <t>OUI/ NON</t>
  </si>
  <si>
    <t>Les parents souhaitent-ils poser avec l'enfant?</t>
  </si>
  <si>
    <t>Si fille de moins de 6 ans ou garçon de moins de 2 ans, souhaite-il une des tenues?</t>
  </si>
  <si>
    <t>OUI/ NON/ A VOIR</t>
  </si>
  <si>
    <t>Une chose que je dois savoir sur vous ou les enfants? (santé? Allergie?...)</t>
  </si>
  <si>
    <t>site? Fb? Instagram? Connaissance(nom)?</t>
  </si>
  <si>
    <t>Nom de famille et prénom de la maman:</t>
  </si>
  <si>
    <t xml:space="preserve">Nom de famille et prénom du papa: </t>
  </si>
  <si>
    <t xml:space="preserve">NOM de famille et prénom  de l'enfant: </t>
  </si>
  <si>
    <t>SEANCE BEBE ENFANT</t>
  </si>
  <si>
    <t xml:space="preserve"> LUNETTES?</t>
  </si>
  <si>
    <t>NIVEAU AUTONOMIE</t>
  </si>
  <si>
    <t>Etes-vous éventuellement intéressée par un support?</t>
  </si>
  <si>
    <t>OUI (album ou coffret tirage et usb) / NON</t>
  </si>
  <si>
    <t>SUPPORT?</t>
  </si>
  <si>
    <r>
      <t xml:space="preserve">Merci de remplir ce questionnaire, les réponses me permettront de préparer au mieux la séance pour la rendre inoubliable. Merci de ne pas enregistrer ce document en pdf mais </t>
    </r>
    <r>
      <rPr>
        <u/>
        <sz val="9"/>
        <color theme="1"/>
        <rFont val="Calibri"/>
        <family val="2"/>
        <scheme val="minor"/>
      </rPr>
      <t>le laisser au même format.</t>
    </r>
    <r>
      <rPr>
        <sz val="9"/>
        <color theme="1"/>
        <rFont val="Calibri"/>
        <family val="2"/>
        <scheme val="minor"/>
      </rPr>
      <t xml:space="preserve"> Me le renvoyer à celinemahieu@yahoo.fr</t>
    </r>
  </si>
  <si>
    <t>CELINE MAHIEU EI</t>
  </si>
  <si>
    <t>http://celinemahieuphotogragraphie.fr</t>
  </si>
  <si>
    <r>
      <t xml:space="preserve">     Mundolsheim        </t>
    </r>
    <r>
      <rPr>
        <sz val="11"/>
        <color indexed="8"/>
        <rFont val="GeosansLight"/>
      </rPr>
      <t xml:space="preserve">  celinemahieu@yahoo.fr         06-88-79-47-89        http://celinemahieuphothographie.fr     / </t>
    </r>
    <r>
      <rPr>
        <sz val="10"/>
        <color indexed="8"/>
        <rFont val="GeosansLight"/>
      </rPr>
      <t>Siret: 838 567 402 00014</t>
    </r>
  </si>
  <si>
    <t>L'acompte est à régler 10 jours minimum avant la séance et le restant est du le jour de la séance.</t>
  </si>
  <si>
    <t>MAHIEU CELINE</t>
  </si>
  <si>
    <r>
      <rPr>
        <b/>
        <sz val="9"/>
        <color indexed="8"/>
        <rFont val="Calibri"/>
        <family val="2"/>
      </rPr>
      <t>1.</t>
    </r>
    <r>
      <rPr>
        <sz val="9"/>
        <color indexed="8"/>
        <rFont val="Calibri"/>
        <family val="2"/>
      </rPr>
      <t xml:space="preserve"> Un acompte de 50€ est demandé pour bloquer la réservation, minimum 10j avant la séance.</t>
    </r>
  </si>
  <si>
    <r>
      <rPr>
        <b/>
        <sz val="9"/>
        <color indexed="8"/>
        <rFont val="Calibri"/>
        <family val="2"/>
      </rPr>
      <t>2.</t>
    </r>
    <r>
      <rPr>
        <sz val="9"/>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</si>
  <si>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9"/>
        <color indexed="8"/>
        <rFont val="Calibri"/>
        <family val="2"/>
      </rPr>
      <t>3.</t>
    </r>
    <r>
      <rPr>
        <sz val="9"/>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</si>
  <si>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9"/>
        <color indexed="8"/>
        <rFont val="Calibri"/>
        <family val="2"/>
      </rPr>
      <t>4.</t>
    </r>
    <r>
      <rPr>
        <sz val="9"/>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</si>
  <si>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r>
      <rPr>
        <b/>
        <sz val="9"/>
        <color indexed="8"/>
        <rFont val="Calibri"/>
        <family val="2"/>
      </rPr>
      <t>5.</t>
    </r>
    <r>
      <rPr>
        <sz val="9"/>
        <color indexed="8"/>
        <rFont val="Calibri"/>
        <family val="2"/>
      </rPr>
      <t xml:space="preserve"> Dans le cas d'un empêchement important ou de maladie, le photographe s'engage à prévenir le client au moins 2h avant la séance et s'engage à replanifier au plus vite une nouvelle séance. Il en va de même pour le client, qui, si il ne prévient pas, pourra se voir refuser la planification d'une nouvelle séance et le remboursement de son acompte s'il y a eu. Tout retard sur la séance sera perdu. En cas de séance naissance, le photographe doit être prévenu max 48h après l'accouchement pour définir la date définitive de la séance, sans quoi la séance peut être annulée et l'acompte conservé. </t>
    </r>
    <r>
      <rPr>
        <b/>
        <sz val="9"/>
        <color indexed="8"/>
        <rFont val="Calibri"/>
        <family val="2"/>
      </rPr>
      <t>Toute signature de ce contrat vaut pour acceptation des Conditions Générales de Vente.</t>
    </r>
  </si>
  <si>
    <t>Nom + prénom du papa:</t>
  </si>
  <si>
    <t>Nom + prénom maman:</t>
  </si>
  <si>
    <t>réprésentant(s) légal(es) du ou des mineurs(s) suivants(s):</t>
  </si>
  <si>
    <t>AUTORISE</t>
  </si>
  <si>
    <t>REFUSE</t>
  </si>
  <si>
    <t>la publication des photos prises par CELINE MAHIEU PHOTOGRAPHIE</t>
  </si>
  <si>
    <t>sur les réseaux sociaux du photographe (instagram et facebook) sans être nommé, sur son site internet et sur tout</t>
  </si>
  <si>
    <t>support propre à son entreprise tel que les flyers, les cartes de visite ou albums de démonstration.</t>
  </si>
  <si>
    <t>1. Les photographies sont protégées par la loi du 11 mars 1957 sur les droits d’auteur et par le code de propriété intellectuelle. La remise des photographies entraîne la cession du droit de reproduction des photographies sur tout support et tout format uniquement dans le cadre privé et familial.
2. Aucune photo ne pourra  être vendue ou donnée lieu à une contre-partie financière, que ce soit pour le photographe ou le modèle (autre que la prestation initiale de la séance).
3. Le photographe s’engage à respecter la vie privée de ses clients en ne les citant sur aucune publication. Les éventuels commentaires ou légendes accompagnant les photos ne devront pas porter atteinte à l’image, la dignité ou la réputation des modèles ou du photographe. Les deux partis s’engagent à les supprimer dans la mesure du possible.
4. Si une photo devait être utilisée dans un contexte  autre que celui défini par cette autorisation (ex:un magazine), l’accord sera demandé au préalable aux modèles avant toute publication.
5. Toute signature de cette autorisation implique la compréhension et le strict respect des engagements de chaque parti.</t>
  </si>
  <si>
    <t>Cette autorisation est valable tant qu'aucune contre- indication n'est donné au photogaphe par mail ou par courrier. En cas de changement d'avis, les 2 photos offertes seront facturées 10€ chacune.</t>
  </si>
  <si>
    <t>SIGNATURES:</t>
  </si>
  <si>
    <t xml:space="preserve">4. Prix </t>
  </si>
  <si>
    <t>Les présentes Conditions Générales de Vente (CGV) créent un accord légal et s’appliquent à toutes les commandes conclues entre le client et CELINE MAHIEU PHOTOGRAPHIE. (CELINE MAHIEU EI)</t>
  </si>
  <si>
    <t xml:space="preserve">5. Paiement </t>
  </si>
  <si>
    <t>1. Objet</t>
  </si>
  <si>
    <t>Céline Mahieu Photographie propose des prestations photographiques telles que présentées sur son site internet :   http://celinemahieu photographie.fr</t>
  </si>
  <si>
    <t>Par le simple fait de réserver une séance, le client déclare avoir pris connaissance des présentes CGV et s’engage à les respecter.</t>
  </si>
  <si>
    <t xml:space="preserve">6. Remise des photographies </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</si>
  <si>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</si>
  <si>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</si>
  <si>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 xml:space="preserve">2. Réservation de reportage photo </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</si>
  <si>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</si>
  <si>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La livraison des fichiers numériques se fera sous la forme de fichiers jpeg.</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</si>
  <si>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</si>
  <si>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</si>
  <si>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</si>
  <si>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Aucun fichier brut ne sera donné au client et la photographe se réserve le droit de les détruire dans le délai qui lui convient, au bout d’un an.</t>
  </si>
  <si>
    <t xml:space="preserve">7. Délai de rétractation </t>
  </si>
  <si>
    <t xml:space="preserve">3. Déroulement de la séance </t>
  </si>
  <si>
    <t xml:space="preserve">8. Force majeure, maladie </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</si>
  <si>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</si>
  <si>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 xml:space="preserve">Pour que la séance se déroule dans les meilleures conditions, seules les personnes participant à la séance peuvent y assister (sauf accord préalable de la photographe) </t>
  </si>
  <si>
    <t>CM</t>
  </si>
  <si>
    <t>12. Conservation des fichiers numériques</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</si>
  <si>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</si>
  <si>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 xml:space="preserve">13. Fichiers numériques et impression </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</si>
  <si>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</si>
  <si>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</si>
  <si>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</si>
  <si>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</si>
  <si>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</si>
  <si>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De même la qualité des fichiers numériques peut ne pas être optimale sur un écran non calibré. La photographe décline toute responsabilité du à cet effet.</t>
  </si>
  <si>
    <t xml:space="preserve">10. Propriété intellectuelle </t>
  </si>
  <si>
    <t>L’utilisation des photographies réalisées est soumise aux dispositions légales de droits d’auteur et de droits voisins.</t>
  </si>
  <si>
    <t xml:space="preserve">14. Données à caractère personnel </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</si>
  <si>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</si>
  <si>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</si>
  <si>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Le client est tenu de respecter les droits moraux liés aux œuvres de Céline Mahieu Photographie.</t>
  </si>
  <si>
    <t xml:space="preserve">14. Style photographique </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</si>
  <si>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</si>
  <si>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</si>
  <si>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</si>
  <si>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</si>
  <si>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</si>
  <si>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</si>
  <si>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 xml:space="preserve">11. Les bons cadeaux </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</si>
  <si>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</si>
  <si>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30 PHOTOS / 2H</t>
  </si>
  <si>
    <t>SUPPLEMENT BAIN DE LAIT</t>
  </si>
  <si>
    <t>5 PHOTOS solo</t>
  </si>
  <si>
    <t>SUPPLEMENT BAIN E LAIT</t>
  </si>
  <si>
    <t>10 PHOTOS duo</t>
  </si>
  <si>
    <t>10 PHOTOS SOLO</t>
  </si>
  <si>
    <t>20 PHOTOS SOLO</t>
  </si>
  <si>
    <t>10 PHOTOS / 1H</t>
  </si>
  <si>
    <t>20 PHOTOS /1H</t>
  </si>
  <si>
    <t>30 PHOTOS /1H30</t>
  </si>
  <si>
    <t>P20</t>
  </si>
  <si>
    <t>SEANCE MAMAN ET MOI</t>
  </si>
  <si>
    <t>LES 15 PHOTOS</t>
  </si>
  <si>
    <t>10 PHOTOS/ 1H</t>
  </si>
  <si>
    <t>20 PHOTOS/1H</t>
  </si>
  <si>
    <t>MINI NOEL COLLECTION PLAISIR</t>
  </si>
  <si>
    <t>30 MIN / 6 PHOTOS SUR LES DEUX DECORS</t>
  </si>
  <si>
    <t>MINI NOEL COLLECTION MAXI PLAISIR</t>
  </si>
  <si>
    <t>30/MIN 10 PHOTOS SUR LES DEUX DECORS</t>
  </si>
  <si>
    <t>1H/10 PHOTOS</t>
  </si>
  <si>
    <t>1H30/20 PHOTOS</t>
  </si>
  <si>
    <t>2H/30 PHOTOS</t>
  </si>
  <si>
    <t>SUPPORT</t>
  </si>
  <si>
    <t>P37</t>
  </si>
  <si>
    <t>TARIFS 2023</t>
  </si>
  <si>
    <t>P38</t>
  </si>
  <si>
    <t>OFFRE AUTORISATION DE PUBLICATION</t>
  </si>
  <si>
    <t>2 PHOTOS OFFERTES</t>
  </si>
  <si>
    <t>Pour que la réservation soit effective, il faut impérativement  effectuer un acompte de 50€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</si>
  <si>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L'acompte doit être versé au moment de la réservation pour bloquer la réservation.  Pour le règlement: le mode de paiement préféré est  le virement ou paypal. CB possible et especes accepté si c'est votre seul moyen de règlement.  Si paiement par paypal, indiquer un paiement entre proches. Une facture est délivrée  le jour de la séance mentionnant l'acompte et le reste du paiement le jour de la séance.</t>
  </si>
  <si>
    <t>VIREMENT;PAYPAL;CHEQUE</t>
  </si>
  <si>
    <t>VIREMENT;PAYPAL;CB;CHEQUE;ESPECES</t>
  </si>
  <si>
    <t>En cas de retard du client, le temps perdu ne pourra être rattrapé et ne fera en aucun cas l’objet qu’un quelconque remboursement. Si retard de plus de 30 min (1h sur les naissances) ,la séance sera annulée et l'acompte perdue.</t>
  </si>
  <si>
    <t>Le prix est celui valable à la date de la commande et mentionné sur le contrat que vous avez signé ou validé par l'envoi de l'acompte.</t>
  </si>
  <si>
    <t xml:space="preserve">Céline Mahieu Photographie accepte les paiements en espèces, par CB (sauf pour l'acompte),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</si>
  <si>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lire avant la séance. Tout envoi d'acompte valide l'acceptation de ces conditions qui seront tous obligatoirement paraphés, complétés et signé au plus tard le jour de la séance.</t>
  </si>
  <si>
    <t>En cas de chèque sans provision, le client sera averti par la photographe et disposera d’un délai de 72h pour régler la prestation en espèce , virement ou paypal à la photographe contre remise d’un reçu, sous peine de poursuite.</t>
  </si>
  <si>
    <t>La réservation d’une prestation photographique se fait exclusivement par téléphone 06.88.79.47.89, e-mail celinemahieu@yahoo.fr , la page ME CONTACTER de mon site ou via la messagerie de ma page Facebook ou Instagram.</t>
  </si>
  <si>
    <t>La réservation d’une prestation photographique peut se faire à tout moment sous réserve de la disponibilité de la photographe. Un guide de séance vous est alors proposé en téléchargement sur mon site. En réservant chez Céline Mahieu Photographie, le client s’engage donc à respecter son contenu.</t>
  </si>
  <si>
    <t>Le client dispose d’un délai de rétractation de 10 jours ouvrables après le versement de l'acompte pour remboursement de l’acompte.</t>
  </si>
  <si>
    <t>Il est interdit de prendre des photos avec un appareil photo, téléphone, tablette durant la séance (sauf accord du photographe)</t>
  </si>
  <si>
    <t>Si le client annule la séance plus de 10 jours après avoir verser l'acompte,  l’acompte est conservé. Il reste valable dans un délai dans de 6 mois sauf annulation à -de 48h de la séance sans motif impérieux.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</si>
  <si>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La photographe assure qu’elle utilise tout son potentiel et tout son jugement artistique p_x0000__x0000_ersonnel pour créer des images cohérentes avec sa vision personnelle de l’événement. Les clients acceptent que cette vision soit différente de la leur même si le photographe les inclut dans la préparation de la séance, d'où la connaissance du style du photographe.</t>
  </si>
  <si>
    <t>Les bons cadeaux sont payables par chèque, paypal ou virement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</si>
  <si>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SIGNATURE</t>
  </si>
  <si>
    <t>remise a jour des codes au 1er janvier 2024</t>
  </si>
  <si>
    <t>SEANCE GROSSESSE  FORMULE "ESSENTIEL"</t>
  </si>
  <si>
    <t>SEANCE GROSSESSE FORMULE "SIGNATURE"</t>
  </si>
  <si>
    <t>SEANCE GROSSESSE  FORMULE "PRESTIGE"</t>
  </si>
  <si>
    <t>SEANCE BAIN DE LAIT FORMULE "ESSENTIEL"</t>
  </si>
  <si>
    <t>SEANCE BAIN DE LAIT FORFAIT "SIGNATURE"</t>
  </si>
  <si>
    <t>SEANCE NAISSANCE FORMULE "ESSENTIEL"</t>
  </si>
  <si>
    <t>SEANCE NAISSANCE FORMULE "SIGNATURE"</t>
  </si>
  <si>
    <t>SEANCE NAISSANCE  FORMULE "PRESTIGE"</t>
  </si>
  <si>
    <t>SEANCE BEBE ENFANT FORMULE "ESSENTIEL"</t>
  </si>
  <si>
    <t>SEANCE BEBE FORMULE "SIGNATURE"</t>
  </si>
  <si>
    <t>SEANCE BEBE  FORMULE "PRESTIGE"</t>
  </si>
  <si>
    <t>SEANCE FAMILLE FORMULE "ESSENTIEL"</t>
  </si>
  <si>
    <t>SEANCE FAMILLE FORMULE "SIGNATURE"</t>
  </si>
  <si>
    <t>SEANCE FAMILLE  FORMULE "PRESTIGE"</t>
  </si>
  <si>
    <t>SMASH THE CAKE  FORMULE "ESSENTIEL"</t>
  </si>
  <si>
    <t>SMASH THE CAKE FORMULE "SIGNATURE"</t>
  </si>
  <si>
    <t>SMASH THE CAKE PACK  FORMULE "PRESTIGE"</t>
  </si>
  <si>
    <t>SEANCE MILKBATH MERE-ENFANT FORMULE "ESSENTIEL"</t>
  </si>
  <si>
    <t>SEANCE MILKBATH MERE-ENFANT FORMULE "SIGNATURE"</t>
  </si>
  <si>
    <t>SEANCE PORTRAIT DE FEMMEFORMULE "ESSENTIEL"</t>
  </si>
  <si>
    <t>SEANCE PORTRAIT DE FEMME FORMULE "SIGNATURE"</t>
  </si>
  <si>
    <t>SEANCE PORTRAIT DE FEMME  FORMULE "PRESTIGE"</t>
  </si>
  <si>
    <t>OFFRE SPECIALE PACK</t>
  </si>
  <si>
    <t>OPTION DECOR LIT BOHEME</t>
  </si>
  <si>
    <t>OPTION DECOR FENETRE BOHEME</t>
  </si>
  <si>
    <t>SEANCE COUPLE FORMULE "ESSENTIEL"</t>
  </si>
  <si>
    <t>P40</t>
  </si>
  <si>
    <t>SEANCE COUPLE FORMULE "SIGNATURE"</t>
  </si>
  <si>
    <t>P41</t>
  </si>
  <si>
    <t>SEANCE COUPLE  FORMULE "PRESTIGE"</t>
  </si>
  <si>
    <t>P42</t>
  </si>
  <si>
    <t>MINI Pâques 2024</t>
  </si>
  <si>
    <t>8 PHOTOS / 20 MIN DE SEANCE</t>
  </si>
  <si>
    <t>P43</t>
  </si>
  <si>
    <t>MINI SUR MON BEAU CHEVAL BLANC FORMULE "ESSENTIEL"</t>
  </si>
  <si>
    <t>6 PHOTOS / 20 MIN</t>
  </si>
  <si>
    <t>P44</t>
  </si>
  <si>
    <t>MINI SUR MON BEAU CHEVAL BLANCFORMULE "SIGNATURE"</t>
  </si>
  <si>
    <t>9 PHOTOS / 30 MIN</t>
  </si>
  <si>
    <t>P45</t>
  </si>
  <si>
    <t>MINI SUR MON BEAU CHEVAL BLANC  FORMULE "PRESTIGE"</t>
  </si>
  <si>
    <t>12 PHOTOS / 30 MIN</t>
  </si>
  <si>
    <t>P46</t>
  </si>
  <si>
    <t>MINI BAIN DE RIRES FORMULE "ESSENTIEL"</t>
  </si>
  <si>
    <t>P47</t>
  </si>
  <si>
    <t>MINI BAIN DE RIRES FORMULE "SIGNATURE"</t>
  </si>
  <si>
    <t>P48</t>
  </si>
  <si>
    <t>MINI BAIN DE RIRES   FORMULE "PRESTIGE"</t>
  </si>
  <si>
    <t>P49</t>
  </si>
  <si>
    <t>MINI MON AMOUR FORMULE "ESSENTIEL"</t>
  </si>
  <si>
    <t>P50</t>
  </si>
  <si>
    <t>MINI MON AMOUR FORMULE "SIGNATURE"</t>
  </si>
  <si>
    <t>P51</t>
  </si>
  <si>
    <t>MINI MON AMOUR  FORMULE "PRESTIGE"</t>
  </si>
  <si>
    <t>P53</t>
  </si>
  <si>
    <t xml:space="preserve">MINI SEANCE FETE DES MERES </t>
  </si>
  <si>
    <t>8 PHOTOS/20 MIN</t>
  </si>
  <si>
    <t>P54</t>
  </si>
  <si>
    <t>20 PHOTOS MINI / 20 MIN</t>
  </si>
  <si>
    <t>P55</t>
  </si>
  <si>
    <t>PORTRAIT DE FAMILLE JUSQU’À 5 PERSONNES AVEC TABLEAU</t>
  </si>
  <si>
    <t>20 MIN</t>
  </si>
  <si>
    <t>P56</t>
  </si>
  <si>
    <t>PORTRAIT DE FAMILLE JUSQU’À 5 PERSONNES SANS TABLEAU</t>
  </si>
  <si>
    <t>P57</t>
  </si>
  <si>
    <t>TARIF PAR PERSONNE SUPPLEMENTAIRE</t>
  </si>
  <si>
    <t>P58</t>
  </si>
  <si>
    <t>MINI SEANCE RENTREE BACK TO SCHOOL</t>
  </si>
  <si>
    <t>20 MIN 6 PHOTOS</t>
  </si>
  <si>
    <t>P59</t>
  </si>
  <si>
    <t>MINI SEANCE RENTREE OPTION LA TOTALE</t>
  </si>
  <si>
    <t>20 MIN 12 PHOTOS MINI</t>
  </si>
  <si>
    <t>P60</t>
  </si>
  <si>
    <t>MINI SEANCE HALLOWEEN COLLECTION CITROUILLE</t>
  </si>
  <si>
    <t>P61</t>
  </si>
  <si>
    <t>MINI SEANCE HALLOWEEN COLLECTION VAMPIRE</t>
  </si>
  <si>
    <t>P62</t>
  </si>
  <si>
    <t>MINI SEANCE SAINT VALENTIN ENFANT COLLECTION LOVE</t>
  </si>
  <si>
    <t>P63</t>
  </si>
  <si>
    <t>MINI SEANCE SAINT VALENTIN ENFANT COLLECTION LA TOTALE</t>
  </si>
  <si>
    <t>P64</t>
  </si>
  <si>
    <t>MINI SEANCE SAINT VALENTIN ADULTE "AMOUR A 2 EN N&amp;B"</t>
  </si>
  <si>
    <t>20 MIN/ 6 PHOTOS</t>
  </si>
  <si>
    <t>P65</t>
  </si>
  <si>
    <t>MINI SEANCE SAINT VALENTIN ADULTE "MADAME"</t>
  </si>
  <si>
    <t>P66</t>
  </si>
  <si>
    <t>MINI SEANCE Pâques FORMULE "MON LAPIN"</t>
  </si>
  <si>
    <t>P67</t>
  </si>
  <si>
    <t>MINI SEANCES Pâques FORMULE "LA TOTALE"</t>
  </si>
  <si>
    <t>P68</t>
  </si>
  <si>
    <t>MINI FETE DES MERES 2025  FORMULE "MAMAN"</t>
  </si>
  <si>
    <t>P69</t>
  </si>
  <si>
    <t>MINI FETE DES MERES 2025  FORMULE "LA TOTALE"</t>
  </si>
</sst>
</file>

<file path=xl/styles.xml><?xml version="1.0" encoding="utf-8"?>
<styleSheet xmlns="http://schemas.openxmlformats.org/spreadsheetml/2006/main">
  <numFmts count="10">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 numFmtId="168" formatCode="[&gt;=3000000000000]#&quot; &quot;##&quot; &quot;##&quot; &quot;##&quot; &quot;###&quot; &quot;###&quot; | &quot;##;#&quot; &quot;##&quot; &quot;##&quot; &quot;##&quot; &quot;###&quot; &quot;###"/>
    <numFmt numFmtId="169" formatCode="d/m/yy;@"/>
  </numFmts>
  <fonts count="67">
    <font>
      <sz val="11"/>
      <color theme="1"/>
      <name val="Calibri"/>
      <family val="2"/>
      <scheme val="minor"/>
    </font>
    <font>
      <sz val="11"/>
      <color theme="1"/>
      <name val="Calibri"/>
      <family val="2"/>
      <scheme val="minor"/>
    </font>
    <font>
      <b/>
      <sz val="15"/>
      <color theme="3"/>
      <name val="Calibri"/>
      <family val="2"/>
      <scheme val="minor"/>
    </font>
    <font>
      <sz val="28"/>
      <color theme="0"/>
      <name val="Segoe Script"/>
      <family val="4"/>
    </font>
    <font>
      <i/>
      <sz val="10"/>
      <color theme="1"/>
      <name val="Calibri"/>
      <family val="2"/>
      <scheme val="minor"/>
    </font>
    <font>
      <sz val="10"/>
      <color theme="1"/>
      <name val="Calibri"/>
      <family val="2"/>
      <scheme val="minor"/>
    </font>
    <font>
      <sz val="8"/>
      <color theme="1"/>
      <name val="Calibri"/>
      <family val="2"/>
      <scheme val="minor"/>
    </font>
    <font>
      <sz val="10"/>
      <color indexed="8"/>
      <name val="Calibri"/>
      <family val="2"/>
    </font>
    <font>
      <b/>
      <sz val="10"/>
      <color theme="1"/>
      <name val="Calibri"/>
      <family val="2"/>
      <scheme val="minor"/>
    </font>
    <font>
      <b/>
      <sz val="9"/>
      <color theme="1"/>
      <name val="Calibri"/>
      <family val="2"/>
      <scheme val="minor"/>
    </font>
    <font>
      <sz val="9"/>
      <color theme="1"/>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i/>
      <sz val="9"/>
      <color theme="1"/>
      <name val="Calibri"/>
      <family val="2"/>
      <scheme val="minor"/>
    </font>
    <font>
      <i/>
      <sz val="8"/>
      <color theme="1"/>
      <name val="Calibri"/>
      <family val="2"/>
      <scheme val="minor"/>
    </font>
    <font>
      <sz val="6"/>
      <color theme="1"/>
      <name val="Calibri"/>
      <family val="2"/>
      <scheme val="minor"/>
    </font>
    <font>
      <sz val="7"/>
      <color theme="1"/>
      <name val="Calibri"/>
      <family val="2"/>
      <scheme val="minor"/>
    </font>
    <font>
      <i/>
      <sz val="11"/>
      <color theme="1"/>
      <name val="Calibri"/>
      <family val="2"/>
      <scheme val="minor"/>
    </font>
    <font>
      <b/>
      <i/>
      <sz val="11"/>
      <color theme="1"/>
      <name val="Calibri"/>
      <family val="2"/>
      <scheme val="minor"/>
    </font>
    <font>
      <b/>
      <sz val="11"/>
      <color theme="1"/>
      <name val="Calibri"/>
      <family val="2"/>
      <scheme val="minor"/>
    </font>
    <font>
      <sz val="10"/>
      <color rgb="FFFF0000"/>
      <name val="Calibri"/>
      <family val="2"/>
      <scheme val="minor"/>
    </font>
    <font>
      <sz val="40"/>
      <color theme="0"/>
      <name val="Arial Rounded MT Bold"/>
      <family val="2"/>
    </font>
    <font>
      <sz val="20"/>
      <color rgb="FF000000"/>
      <name val="Arial"/>
      <family val="2"/>
    </font>
    <font>
      <b/>
      <sz val="20"/>
      <color theme="0"/>
      <name val="Arial"/>
      <family val="2"/>
    </font>
    <font>
      <b/>
      <sz val="12"/>
      <color rgb="FF000000"/>
      <name val="Arial"/>
      <family val="2"/>
    </font>
    <font>
      <b/>
      <sz val="12"/>
      <color theme="1"/>
      <name val="Calibri"/>
      <family val="2"/>
      <scheme val="minor"/>
    </font>
    <font>
      <b/>
      <sz val="10"/>
      <color rgb="FF000000"/>
      <name val="Arial"/>
      <family val="2"/>
    </font>
    <font>
      <b/>
      <sz val="11"/>
      <color rgb="FF000000"/>
      <name val="Arial"/>
      <family val="2"/>
    </font>
    <font>
      <sz val="10"/>
      <color rgb="FF000000"/>
      <name val="Arial"/>
      <family val="2"/>
    </font>
    <font>
      <i/>
      <sz val="10"/>
      <color rgb="FF000000"/>
      <name val="Arial"/>
      <family val="2"/>
    </font>
    <font>
      <sz val="11"/>
      <color theme="1"/>
      <name val="Calibri"/>
      <family val="2"/>
    </font>
    <font>
      <u/>
      <sz val="11"/>
      <color theme="10"/>
      <name val="Calibri"/>
      <family val="2"/>
      <scheme val="minor"/>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i/>
      <sz val="11"/>
      <color rgb="FF000000"/>
      <name val="Calibri"/>
      <family val="2"/>
      <scheme val="minor"/>
    </font>
    <font>
      <sz val="11"/>
      <color theme="1"/>
      <name val="GeosansLight"/>
    </font>
    <font>
      <sz val="10"/>
      <color indexed="8"/>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sz val="11"/>
      <color indexed="8"/>
      <name val="GeosansLight"/>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sz val="12"/>
      <color theme="1"/>
      <name val="Calibri"/>
      <family val="2"/>
      <scheme val="minor"/>
    </font>
    <font>
      <u/>
      <sz val="9"/>
      <color theme="1"/>
      <name val="Calibri"/>
      <family val="2"/>
      <scheme val="minor"/>
    </font>
    <font>
      <b/>
      <sz val="9"/>
      <color indexed="8"/>
      <name val="Calibri"/>
      <family val="2"/>
    </font>
    <font>
      <sz val="9"/>
      <color indexed="8"/>
      <name val="Calibri"/>
      <family val="2"/>
    </font>
    <font>
      <sz val="11"/>
      <name val="Calibri"/>
      <family val="2"/>
      <scheme val="minor"/>
    </font>
    <font>
      <sz val="8"/>
      <name val="Calibri"/>
      <family val="2"/>
      <scheme val="minor"/>
    </font>
    <font>
      <b/>
      <sz val="10"/>
      <name val="Calibri"/>
      <family val="2"/>
      <scheme val="minor"/>
    </font>
    <font>
      <b/>
      <sz val="9"/>
      <name val="Calibri"/>
      <family val="2"/>
      <scheme val="minor"/>
    </font>
    <font>
      <sz val="9"/>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FF"/>
        <bgColor rgb="FFFFFFFF"/>
      </patternFill>
    </fill>
    <fill>
      <patternFill patternType="solid">
        <fgColor rgb="FFBFBFBF"/>
        <bgColor rgb="FFBFBFBF"/>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rgb="FFB200D0"/>
        <bgColor indexed="64"/>
      </patternFill>
    </fill>
    <fill>
      <patternFill patternType="solid">
        <fgColor rgb="FFFF0000"/>
        <bgColor indexed="64"/>
      </patternFill>
    </fill>
    <fill>
      <patternFill patternType="solid">
        <fgColor theme="9" tint="0.79998168889431442"/>
        <bgColor indexed="64"/>
      </patternFill>
    </fill>
  </fills>
  <borders count="58">
    <border>
      <left/>
      <right/>
      <top/>
      <bottom/>
      <diagonal/>
    </border>
    <border>
      <left/>
      <right/>
      <top/>
      <bottom style="thick">
        <color theme="4"/>
      </bottom>
      <diagonal/>
    </border>
    <border>
      <left/>
      <right/>
      <top/>
      <bottom style="thin">
        <color indexed="64"/>
      </bottom>
      <diagonal/>
    </border>
    <border>
      <left style="thin">
        <color indexed="64"/>
      </left>
      <right/>
      <top/>
      <bottom/>
      <diagonal/>
    </border>
    <border>
      <left/>
      <right/>
      <top style="medium">
        <color theme="2" tint="-9.9948118533890809E-2"/>
      </top>
      <bottom style="medium">
        <color theme="2" tint="-9.9948118533890809E-2"/>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dashed">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thin">
        <color indexed="64"/>
      </right>
      <top/>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top/>
      <bottom style="dashed">
        <color indexed="64"/>
      </bottom>
      <diagonal/>
    </border>
    <border>
      <left style="dotted">
        <color indexed="64"/>
      </left>
      <right/>
      <top/>
      <bottom/>
      <diagonal/>
    </border>
  </borders>
  <cellStyleXfs count="16">
    <xf numFmtId="0" fontId="0" fillId="0" borderId="0"/>
    <xf numFmtId="0" fontId="11" fillId="0" borderId="0" applyNumberFormat="0" applyFill="0" applyBorder="0" applyAlignment="0" applyProtection="0">
      <alignment vertical="top"/>
      <protection locked="0"/>
    </xf>
    <xf numFmtId="0" fontId="12" fillId="0" borderId="0">
      <alignment vertical="center"/>
    </xf>
    <xf numFmtId="0" fontId="1" fillId="0" borderId="0"/>
    <xf numFmtId="0" fontId="1" fillId="0" borderId="0">
      <alignment wrapText="1"/>
    </xf>
    <xf numFmtId="0" fontId="13" fillId="0" borderId="0" applyNumberFormat="0" applyFill="0" applyBorder="0" applyAlignment="0" applyProtection="0"/>
    <xf numFmtId="0" fontId="14" fillId="0" borderId="0" applyNumberFormat="0" applyFill="0" applyBorder="0" applyProtection="0">
      <alignment horizontal="left" vertical="center"/>
    </xf>
    <xf numFmtId="0" fontId="15" fillId="0" borderId="0" applyNumberFormat="0" applyFill="0" applyBorder="0" applyProtection="0">
      <alignment vertical="top"/>
    </xf>
    <xf numFmtId="0" fontId="2" fillId="0" borderId="1" applyNumberFormat="0" applyFill="0" applyAlignment="0" applyProtection="0"/>
    <xf numFmtId="0" fontId="16" fillId="0" borderId="0" applyNumberFormat="0" applyFill="0" applyBorder="0" applyProtection="0">
      <alignment horizontal="right" vertical="center"/>
    </xf>
    <xf numFmtId="0" fontId="17" fillId="0" borderId="4" applyNumberFormat="0" applyFill="0" applyAlignment="0" applyProtection="0"/>
    <xf numFmtId="0" fontId="1" fillId="0" borderId="0" applyNumberFormat="0" applyFont="0" applyFill="0" applyBorder="0" applyProtection="0">
      <alignment horizontal="center"/>
    </xf>
    <xf numFmtId="0" fontId="18"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cellStyleXfs>
  <cellXfs count="611">
    <xf numFmtId="0" fontId="0" fillId="0" borderId="0" xfId="0"/>
    <xf numFmtId="0" fontId="0" fillId="0" borderId="0" xfId="0" applyAlignment="1">
      <alignment vertical="center"/>
    </xf>
    <xf numFmtId="0" fontId="0" fillId="0" borderId="0" xfId="0"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Border="1" applyAlignment="1">
      <alignment horizontal="right" vertical="center"/>
    </xf>
    <xf numFmtId="0" fontId="5" fillId="2" borderId="0" xfId="0" applyFont="1" applyFill="1" applyBorder="1" applyAlignment="1">
      <alignment vertical="center"/>
    </xf>
    <xf numFmtId="0" fontId="0" fillId="2" borderId="0" xfId="0" applyFill="1" applyAlignment="1">
      <alignment vertical="center"/>
    </xf>
    <xf numFmtId="0" fontId="5" fillId="0" borderId="0" xfId="0" applyFont="1" applyBorder="1" applyAlignment="1">
      <alignment vertical="center"/>
    </xf>
    <xf numFmtId="0" fontId="5" fillId="2" borderId="0" xfId="0" applyFont="1" applyFill="1" applyAlignment="1">
      <alignment horizontal="center" vertical="center"/>
    </xf>
    <xf numFmtId="0" fontId="5" fillId="2" borderId="2" xfId="0" applyFont="1" applyFill="1" applyBorder="1" applyAlignment="1">
      <alignment vertical="center"/>
    </xf>
    <xf numFmtId="0" fontId="5" fillId="0" borderId="0" xfId="0" applyFont="1" applyAlignment="1">
      <alignment vertical="center" wrapText="1"/>
    </xf>
    <xf numFmtId="0" fontId="0" fillId="0" borderId="0" xfId="0" applyAlignment="1">
      <alignment vertical="center" wrapText="1"/>
    </xf>
    <xf numFmtId="0" fontId="6" fillId="2" borderId="0" xfId="0" applyFont="1" applyFill="1" applyAlignment="1">
      <alignment vertical="center"/>
    </xf>
    <xf numFmtId="6" fontId="4" fillId="3" borderId="3" xfId="0" applyNumberFormat="1" applyFont="1" applyFill="1" applyBorder="1" applyAlignment="1">
      <alignment horizontal="center" vertical="center"/>
    </xf>
    <xf numFmtId="0" fontId="5" fillId="2" borderId="0" xfId="0" applyFont="1" applyFill="1"/>
    <xf numFmtId="0" fontId="0" fillId="2" borderId="0" xfId="0" applyFill="1" applyAlignment="1">
      <alignment horizontal="center"/>
    </xf>
    <xf numFmtId="0" fontId="8" fillId="2" borderId="2" xfId="0" applyFont="1" applyFill="1" applyBorder="1" applyAlignment="1">
      <alignment vertical="center"/>
    </xf>
    <xf numFmtId="0" fontId="4" fillId="2" borderId="0" xfId="0" applyFont="1" applyFill="1" applyBorder="1" applyAlignment="1">
      <alignment horizontal="center" vertical="center"/>
    </xf>
    <xf numFmtId="0" fontId="6" fillId="2" borderId="0" xfId="0" applyFont="1" applyFill="1"/>
    <xf numFmtId="0" fontId="0" fillId="2" borderId="0" xfId="0" applyFont="1" applyFill="1" applyBorder="1" applyAlignment="1">
      <alignment vertical="center"/>
    </xf>
    <xf numFmtId="0" fontId="4" fillId="2" borderId="0" xfId="0" applyFont="1" applyFill="1" applyBorder="1" applyAlignment="1">
      <alignment vertical="center"/>
    </xf>
    <xf numFmtId="0" fontId="10" fillId="2" borderId="0" xfId="0" applyFont="1" applyFill="1" applyBorder="1" applyAlignment="1">
      <alignment vertical="center"/>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3" borderId="0" xfId="0" applyFont="1" applyFill="1" applyAlignment="1">
      <alignment vertical="center"/>
    </xf>
    <xf numFmtId="14" fontId="5" fillId="3" borderId="0" xfId="0" applyNumberFormat="1" applyFont="1" applyFill="1" applyBorder="1" applyAlignment="1">
      <alignment horizontal="center" vertical="center"/>
    </xf>
    <xf numFmtId="6" fontId="5" fillId="3" borderId="3" xfId="0" applyNumberFormat="1" applyFont="1" applyFill="1" applyBorder="1" applyAlignment="1">
      <alignment horizontal="center" vertical="center"/>
    </xf>
    <xf numFmtId="0" fontId="26" fillId="0" borderId="2" xfId="0" applyFont="1" applyBorder="1" applyAlignment="1">
      <alignment vertical="center"/>
    </xf>
    <xf numFmtId="0" fontId="26" fillId="2" borderId="2" xfId="0" applyFont="1" applyFill="1" applyBorder="1" applyAlignment="1">
      <alignment vertical="center"/>
    </xf>
    <xf numFmtId="0" fontId="9" fillId="0" borderId="0" xfId="0" applyFont="1" applyAlignment="1">
      <alignment vertical="center"/>
    </xf>
    <xf numFmtId="0" fontId="10"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10" fillId="2" borderId="0" xfId="0" applyNumberFormat="1" applyFont="1" applyFill="1" applyBorder="1" applyAlignment="1">
      <alignment horizontal="center" vertical="center"/>
    </xf>
    <xf numFmtId="0" fontId="5" fillId="0" borderId="0" xfId="0" applyFont="1" applyAlignment="1"/>
    <xf numFmtId="6" fontId="5"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2" borderId="8" xfId="0" applyFill="1" applyBorder="1" applyProtection="1">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6" fillId="2" borderId="0" xfId="0" applyFont="1" applyFill="1" applyBorder="1" applyAlignment="1">
      <alignment horizontal="center" vertical="center"/>
    </xf>
    <xf numFmtId="0" fontId="5" fillId="2" borderId="0" xfId="0" applyFont="1" applyFill="1" applyBorder="1" applyAlignment="1">
      <alignment horizontal="right" vertical="center"/>
    </xf>
    <xf numFmtId="0" fontId="5" fillId="2" borderId="0" xfId="0" applyFont="1" applyFill="1" applyBorder="1" applyAlignment="1">
      <alignment vertical="center"/>
    </xf>
    <xf numFmtId="0" fontId="0" fillId="2" borderId="0" xfId="0" applyFill="1" applyAlignment="1">
      <alignment vertical="center"/>
    </xf>
    <xf numFmtId="0" fontId="5" fillId="0" borderId="0" xfId="0" applyFont="1" applyBorder="1" applyAlignment="1">
      <alignment vertical="center"/>
    </xf>
    <xf numFmtId="0" fontId="5" fillId="2" borderId="0" xfId="0" applyFont="1" applyFill="1" applyAlignment="1">
      <alignment horizontal="center" vertical="center"/>
    </xf>
    <xf numFmtId="0" fontId="5" fillId="3"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 xfId="0" applyFont="1" applyFill="1" applyBorder="1" applyAlignment="1">
      <alignment vertical="center"/>
    </xf>
    <xf numFmtId="0" fontId="5" fillId="0" borderId="0" xfId="0" applyFont="1" applyAlignment="1">
      <alignment vertical="center" wrapText="1"/>
    </xf>
    <xf numFmtId="0" fontId="0" fillId="0" borderId="0" xfId="0" applyAlignment="1">
      <alignment vertical="center" wrapText="1"/>
    </xf>
    <xf numFmtId="0" fontId="6" fillId="2" borderId="0" xfId="0" applyFont="1" applyFill="1" applyAlignment="1">
      <alignment vertical="center"/>
    </xf>
    <xf numFmtId="0" fontId="5" fillId="3" borderId="0" xfId="0" applyFont="1" applyFill="1" applyBorder="1" applyAlignment="1">
      <alignment vertical="center"/>
    </xf>
    <xf numFmtId="0" fontId="5" fillId="0" borderId="0" xfId="0" applyFont="1" applyAlignment="1">
      <alignment horizontal="center" vertical="center"/>
    </xf>
    <xf numFmtId="0" fontId="5" fillId="2" borderId="2" xfId="0" applyFont="1" applyFill="1" applyBorder="1" applyAlignment="1">
      <alignment horizontal="center" vertical="center"/>
    </xf>
    <xf numFmtId="6" fontId="20" fillId="2" borderId="0" xfId="0" applyNumberFormat="1" applyFont="1" applyFill="1" applyBorder="1" applyAlignment="1">
      <alignment vertical="center"/>
    </xf>
    <xf numFmtId="0" fontId="6" fillId="2" borderId="0" xfId="0" applyFont="1" applyFill="1" applyBorder="1" applyAlignment="1">
      <alignment horizontal="left" vertical="center" wrapText="1"/>
    </xf>
    <xf numFmtId="8" fontId="19" fillId="0" borderId="0" xfId="0" applyNumberFormat="1" applyFont="1" applyAlignment="1">
      <alignment horizontal="center" vertical="center"/>
    </xf>
    <xf numFmtId="0" fontId="0" fillId="2" borderId="0" xfId="0" applyFill="1"/>
    <xf numFmtId="0" fontId="5" fillId="3" borderId="0" xfId="0" applyFont="1" applyFill="1" applyAlignment="1">
      <alignment horizontal="center" vertical="center"/>
    </xf>
    <xf numFmtId="0" fontId="0" fillId="2" borderId="9" xfId="0" applyFill="1" applyBorder="1" applyProtection="1">
      <protection locked="0"/>
    </xf>
    <xf numFmtId="0" fontId="0" fillId="2" borderId="10" xfId="0" applyFill="1" applyBorder="1" applyProtection="1">
      <protection locked="0"/>
    </xf>
    <xf numFmtId="0" fontId="0" fillId="2" borderId="11" xfId="0" applyFill="1" applyBorder="1" applyProtection="1">
      <protection locked="0"/>
    </xf>
    <xf numFmtId="0" fontId="0" fillId="2" borderId="0" xfId="0" applyFill="1" applyBorder="1" applyProtection="1">
      <protection locked="0"/>
    </xf>
    <xf numFmtId="0" fontId="28" fillId="2" borderId="12" xfId="0" applyFont="1" applyFill="1" applyBorder="1" applyProtection="1">
      <protection locked="0"/>
    </xf>
    <xf numFmtId="0" fontId="28" fillId="0" borderId="0" xfId="0" applyFont="1" applyProtection="1">
      <protection locked="0"/>
    </xf>
    <xf numFmtId="0" fontId="29" fillId="2" borderId="0" xfId="0" applyFont="1" applyFill="1" applyBorder="1" applyAlignment="1" applyProtection="1">
      <alignment horizontal="right" vertical="center"/>
      <protection locked="0"/>
    </xf>
    <xf numFmtId="0" fontId="28" fillId="0" borderId="13" xfId="0" applyFont="1" applyBorder="1" applyProtection="1">
      <protection locked="0"/>
    </xf>
    <xf numFmtId="0" fontId="0" fillId="0" borderId="11" xfId="0" applyBorder="1" applyProtection="1">
      <protection locked="0"/>
    </xf>
    <xf numFmtId="0" fontId="28" fillId="0" borderId="12" xfId="0" applyFont="1" applyBorder="1" applyProtection="1">
      <protection locked="0"/>
    </xf>
    <xf numFmtId="0" fontId="0" fillId="0" borderId="12" xfId="0" applyBorder="1" applyProtection="1">
      <protection locked="0"/>
    </xf>
    <xf numFmtId="0" fontId="32" fillId="4" borderId="14" xfId="0" applyFont="1" applyFill="1" applyBorder="1" applyProtection="1">
      <protection locked="0"/>
    </xf>
    <xf numFmtId="0" fontId="0" fillId="4" borderId="5" xfId="0" applyFill="1" applyBorder="1" applyProtection="1">
      <protection locked="0"/>
    </xf>
    <xf numFmtId="0" fontId="0" fillId="3" borderId="14" xfId="0" applyFill="1" applyBorder="1" applyProtection="1">
      <protection locked="0"/>
    </xf>
    <xf numFmtId="0" fontId="0" fillId="3" borderId="5" xfId="0" applyFill="1" applyBorder="1" applyProtection="1">
      <protection locked="0"/>
    </xf>
    <xf numFmtId="0" fontId="32" fillId="3" borderId="5" xfId="0" applyFont="1" applyFill="1" applyBorder="1" applyAlignment="1" applyProtection="1">
      <alignment horizontal="left"/>
      <protection locked="0"/>
    </xf>
    <xf numFmtId="0" fontId="0" fillId="3" borderId="15" xfId="0" applyFill="1" applyBorder="1" applyProtection="1">
      <protection locked="0"/>
    </xf>
    <xf numFmtId="9" fontId="0" fillId="0" borderId="0" xfId="0" applyNumberFormat="1" applyProtection="1">
      <protection locked="0"/>
    </xf>
    <xf numFmtId="0" fontId="0" fillId="2" borderId="0" xfId="0" applyFill="1" applyProtection="1">
      <protection locked="0"/>
    </xf>
    <xf numFmtId="0" fontId="33" fillId="4" borderId="3" xfId="0" applyFont="1" applyFill="1" applyBorder="1" applyAlignment="1" applyProtection="1">
      <alignment horizontal="left" indent="1"/>
      <protection locked="0"/>
    </xf>
    <xf numFmtId="0" fontId="0" fillId="4" borderId="0" xfId="0" applyFill="1" applyBorder="1" applyAlignment="1" applyProtection="1">
      <alignment horizontal="left"/>
      <protection locked="0"/>
    </xf>
    <xf numFmtId="0" fontId="32" fillId="3" borderId="3" xfId="0" applyFont="1" applyFill="1" applyBorder="1" applyProtection="1">
      <protection locked="0"/>
    </xf>
    <xf numFmtId="0" fontId="31" fillId="3" borderId="0" xfId="0" applyFont="1" applyFill="1" applyBorder="1" applyProtection="1">
      <protection locked="0"/>
    </xf>
    <xf numFmtId="0" fontId="0" fillId="3" borderId="0" xfId="0" applyFill="1" applyBorder="1" applyAlignment="1" applyProtection="1">
      <alignment vertical="center"/>
      <protection locked="0"/>
    </xf>
    <xf numFmtId="10" fontId="0" fillId="0" borderId="0" xfId="0" applyNumberFormat="1" applyProtection="1">
      <protection locked="0"/>
    </xf>
    <xf numFmtId="14" fontId="0" fillId="0" borderId="0" xfId="0" applyNumberFormat="1" applyProtection="1">
      <protection locked="0"/>
    </xf>
    <xf numFmtId="0" fontId="32" fillId="4" borderId="3" xfId="0" applyFont="1" applyFill="1" applyBorder="1" applyAlignment="1" applyProtection="1">
      <alignment horizontal="left" indent="1"/>
      <protection locked="0"/>
    </xf>
    <xf numFmtId="0" fontId="0" fillId="4" borderId="0" xfId="0" applyFont="1" applyFill="1" applyBorder="1" applyAlignment="1" applyProtection="1">
      <alignment horizontal="left"/>
      <protection locked="0"/>
    </xf>
    <xf numFmtId="9" fontId="1" fillId="0" borderId="0" xfId="14" applyFont="1" applyProtection="1">
      <protection locked="0"/>
    </xf>
    <xf numFmtId="0" fontId="34" fillId="4" borderId="3" xfId="0" applyFont="1" applyFill="1" applyBorder="1" applyAlignment="1" applyProtection="1">
      <alignment horizontal="left" indent="1"/>
      <protection locked="0"/>
    </xf>
    <xf numFmtId="0" fontId="35" fillId="4" borderId="0" xfId="0" applyFont="1" applyFill="1" applyBorder="1" applyAlignment="1" applyProtection="1">
      <alignment horizontal="left" indent="1"/>
      <protection locked="0"/>
    </xf>
    <xf numFmtId="0" fontId="34" fillId="4" borderId="0" xfId="0" applyFont="1" applyFill="1" applyBorder="1" applyAlignment="1" applyProtection="1">
      <alignment horizontal="left"/>
      <protection locked="0"/>
    </xf>
    <xf numFmtId="0" fontId="32" fillId="3" borderId="3" xfId="0" applyFont="1" applyFill="1" applyBorder="1" applyAlignment="1" applyProtection="1">
      <alignment horizontal="left"/>
      <protection locked="0"/>
    </xf>
    <xf numFmtId="0" fontId="36" fillId="3" borderId="0" xfId="0" applyFont="1" applyFill="1" applyBorder="1" applyAlignment="1" applyProtection="1">
      <alignment horizontal="left"/>
      <protection locked="0"/>
    </xf>
    <xf numFmtId="0" fontId="5" fillId="3" borderId="0" xfId="0" applyFont="1" applyFill="1" applyBorder="1" applyProtection="1">
      <protection locked="0"/>
    </xf>
    <xf numFmtId="0" fontId="37" fillId="4" borderId="0" xfId="15" applyFill="1" applyBorder="1" applyAlignment="1" applyProtection="1">
      <alignment horizontal="left"/>
      <protection locked="0"/>
    </xf>
    <xf numFmtId="0" fontId="6" fillId="0" borderId="0" xfId="0" applyFont="1" applyProtection="1">
      <protection locked="0"/>
    </xf>
    <xf numFmtId="1" fontId="0" fillId="4" borderId="0" xfId="0" applyNumberFormat="1" applyFill="1" applyBorder="1" applyAlignment="1" applyProtection="1">
      <alignment horizontal="left"/>
      <protection locked="0"/>
    </xf>
    <xf numFmtId="0" fontId="35" fillId="4" borderId="16" xfId="0" applyFont="1" applyFill="1" applyBorder="1" applyProtection="1">
      <protection locked="0"/>
    </xf>
    <xf numFmtId="0" fontId="0" fillId="4" borderId="2" xfId="0" applyFill="1" applyBorder="1" applyProtection="1">
      <protection locked="0"/>
    </xf>
    <xf numFmtId="0" fontId="0" fillId="3" borderId="16" xfId="0" applyFill="1" applyBorder="1" applyProtection="1">
      <protection locked="0"/>
    </xf>
    <xf numFmtId="0" fontId="0" fillId="3" borderId="2" xfId="0" applyFill="1" applyBorder="1" applyProtection="1">
      <protection locked="0"/>
    </xf>
    <xf numFmtId="0" fontId="0" fillId="3" borderId="2" xfId="0" applyFill="1" applyBorder="1" applyAlignment="1" applyProtection="1">
      <alignment horizontal="left" vertical="top" wrapText="1"/>
      <protection locked="0"/>
    </xf>
    <xf numFmtId="0" fontId="0" fillId="3" borderId="17" xfId="0" applyFill="1" applyBorder="1" applyProtection="1">
      <protection locked="0"/>
    </xf>
    <xf numFmtId="0" fontId="0" fillId="0" borderId="0" xfId="0" applyBorder="1" applyProtection="1">
      <protection locked="0"/>
    </xf>
    <xf numFmtId="0" fontId="32" fillId="0" borderId="0" xfId="0" applyFont="1" applyFill="1" applyBorder="1" applyProtection="1">
      <protection locked="0"/>
    </xf>
    <xf numFmtId="14" fontId="0" fillId="0" borderId="0" xfId="0" applyNumberFormat="1" applyBorder="1" applyAlignment="1" applyProtection="1">
      <alignment horizontal="left"/>
      <protection locked="0"/>
    </xf>
    <xf numFmtId="0" fontId="32" fillId="7" borderId="18" xfId="0" applyFont="1" applyFill="1" applyBorder="1" applyAlignment="1" applyProtection="1">
      <alignment horizontal="center" vertical="center"/>
      <protection locked="0"/>
    </xf>
    <xf numFmtId="0" fontId="38" fillId="7" borderId="19" xfId="0" applyFont="1" applyFill="1" applyBorder="1" applyAlignment="1" applyProtection="1">
      <alignment horizontal="center" vertical="center"/>
      <protection locked="0"/>
    </xf>
    <xf numFmtId="0" fontId="38" fillId="7" borderId="19" xfId="0" applyFont="1" applyFill="1" applyBorder="1" applyAlignment="1" applyProtection="1">
      <alignment horizontal="center" vertical="center" wrapText="1"/>
      <protection locked="0"/>
    </xf>
    <xf numFmtId="0" fontId="38" fillId="7" borderId="20" xfId="0" applyFont="1" applyFill="1" applyBorder="1" applyAlignment="1" applyProtection="1">
      <alignment horizontal="center" vertical="center" wrapText="1"/>
      <protection locked="0"/>
    </xf>
    <xf numFmtId="0" fontId="32" fillId="0" borderId="21" xfId="0" applyFont="1" applyBorder="1" applyAlignment="1" applyProtection="1">
      <alignment horizontal="left"/>
      <protection locked="0"/>
    </xf>
    <xf numFmtId="0" fontId="32" fillId="0" borderId="21" xfId="0" applyFont="1" applyBorder="1" applyAlignment="1" applyProtection="1">
      <alignment horizontal="right"/>
      <protection locked="0"/>
    </xf>
    <xf numFmtId="0" fontId="32" fillId="0" borderId="21" xfId="0" applyFont="1" applyBorder="1" applyAlignment="1" applyProtection="1">
      <alignment horizontal="center"/>
      <protection locked="0"/>
    </xf>
    <xf numFmtId="0" fontId="32" fillId="0" borderId="0" xfId="0" applyFont="1" applyBorder="1" applyAlignment="1" applyProtection="1">
      <alignment horizontal="center"/>
      <protection locked="0"/>
    </xf>
    <xf numFmtId="0" fontId="39" fillId="0" borderId="0" xfId="0" applyFont="1" applyAlignment="1" applyProtection="1">
      <alignment horizontal="center" vertical="center"/>
      <protection locked="0"/>
    </xf>
    <xf numFmtId="49" fontId="0" fillId="0" borderId="22" xfId="0" applyNumberFormat="1" applyBorder="1" applyAlignment="1" applyProtection="1">
      <alignment horizontal="left" vertical="center" wrapText="1"/>
      <protection locked="0"/>
    </xf>
    <xf numFmtId="49" fontId="0" fillId="0" borderId="14" xfId="0" applyNumberFormat="1" applyBorder="1" applyAlignment="1" applyProtection="1">
      <alignment horizontal="left" vertical="center"/>
      <protection locked="0"/>
    </xf>
    <xf numFmtId="2" fontId="0" fillId="0" borderId="22" xfId="0" applyNumberFormat="1" applyBorder="1" applyAlignment="1" applyProtection="1">
      <alignment vertical="center" wrapText="1"/>
      <protection locked="0"/>
    </xf>
    <xf numFmtId="167" fontId="0" fillId="0" borderId="15" xfId="0" applyNumberFormat="1" applyBorder="1" applyAlignment="1" applyProtection="1">
      <alignment horizontal="right" vertical="center" wrapText="1"/>
      <protection locked="0"/>
    </xf>
    <xf numFmtId="9" fontId="1" fillId="0" borderId="23" xfId="14" applyFont="1" applyBorder="1" applyAlignment="1" applyProtection="1">
      <alignment horizontal="right" vertical="center" wrapText="1"/>
      <protection locked="0"/>
    </xf>
    <xf numFmtId="4" fontId="0" fillId="0" borderId="23" xfId="0" applyNumberFormat="1" applyBorder="1" applyAlignment="1" applyProtection="1">
      <alignment horizontal="right" vertical="center" wrapText="1"/>
    </xf>
    <xf numFmtId="43" fontId="1" fillId="0" borderId="0" xfId="13" applyFont="1" applyProtection="1">
      <protection locked="0"/>
    </xf>
    <xf numFmtId="0" fontId="0" fillId="3" borderId="25" xfId="0" applyFill="1" applyBorder="1" applyAlignment="1" applyProtection="1">
      <alignment horizontal="center" vertical="center"/>
      <protection locked="0"/>
    </xf>
    <xf numFmtId="167" fontId="0" fillId="0" borderId="25" xfId="0" applyNumberFormat="1" applyBorder="1" applyAlignment="1" applyProtection="1">
      <alignment horizontal="center" vertical="center" wrapText="1"/>
      <protection locked="0"/>
    </xf>
    <xf numFmtId="9" fontId="1" fillId="0" borderId="25" xfId="14" applyFont="1" applyBorder="1" applyAlignment="1" applyProtection="1">
      <alignment horizontal="center" vertical="center" wrapText="1"/>
      <protection locked="0"/>
    </xf>
    <xf numFmtId="167" fontId="0" fillId="0" borderId="0" xfId="0" applyNumberFormat="1" applyBorder="1" applyAlignment="1" applyProtection="1">
      <alignment horizontal="center" vertical="center" wrapText="1"/>
      <protection locked="0"/>
    </xf>
    <xf numFmtId="9" fontId="1" fillId="0" borderId="28" xfId="14" applyFont="1" applyBorder="1" applyAlignment="1" applyProtection="1">
      <alignment horizontal="center" vertical="center" wrapText="1"/>
      <protection locked="0"/>
    </xf>
    <xf numFmtId="49" fontId="0" fillId="0" borderId="24" xfId="0" applyNumberFormat="1" applyBorder="1" applyAlignment="1" applyProtection="1">
      <alignment horizontal="center" vertical="center" wrapText="1"/>
      <protection locked="0"/>
    </xf>
    <xf numFmtId="0" fontId="0" fillId="3" borderId="33" xfId="0" applyFill="1" applyBorder="1" applyAlignment="1" applyProtection="1">
      <alignment horizontal="center" vertical="center"/>
      <protection locked="0"/>
    </xf>
    <xf numFmtId="2" fontId="0" fillId="3" borderId="25" xfId="0" applyNumberFormat="1" applyFill="1" applyBorder="1" applyAlignment="1" applyProtection="1">
      <alignment horizontal="center" vertical="center" wrapText="1"/>
      <protection locked="0"/>
    </xf>
    <xf numFmtId="167" fontId="0" fillId="3" borderId="34" xfId="0" applyNumberFormat="1" applyFill="1" applyBorder="1" applyAlignment="1" applyProtection="1">
      <alignment horizontal="center" vertical="center" wrapText="1"/>
      <protection locked="0"/>
    </xf>
    <xf numFmtId="9" fontId="1" fillId="3" borderId="25" xfId="14" applyFont="1" applyFill="1" applyBorder="1" applyAlignment="1" applyProtection="1">
      <alignment horizontal="center" vertical="center" wrapText="1"/>
      <protection locked="0"/>
    </xf>
    <xf numFmtId="4" fontId="0" fillId="3" borderId="26" xfId="0" applyNumberFormat="1" applyFill="1" applyBorder="1" applyAlignment="1" applyProtection="1">
      <alignment horizontal="center" vertical="center" wrapText="1"/>
    </xf>
    <xf numFmtId="49" fontId="0" fillId="0" borderId="27" xfId="0" applyNumberFormat="1" applyBorder="1" applyAlignment="1" applyProtection="1">
      <alignment horizontal="center" vertical="center" wrapText="1"/>
      <protection locked="0"/>
    </xf>
    <xf numFmtId="2" fontId="0" fillId="3" borderId="28" xfId="0" applyNumberFormat="1" applyFill="1" applyBorder="1" applyAlignment="1" applyProtection="1">
      <alignment horizontal="center" vertical="center" wrapText="1"/>
      <protection locked="0"/>
    </xf>
    <xf numFmtId="167" fontId="0" fillId="3" borderId="6" xfId="0" applyNumberFormat="1" applyFill="1" applyBorder="1" applyAlignment="1" applyProtection="1">
      <alignment horizontal="center" vertical="center" wrapText="1"/>
      <protection locked="0"/>
    </xf>
    <xf numFmtId="9" fontId="1" fillId="3" borderId="28" xfId="14" applyFont="1" applyFill="1" applyBorder="1" applyAlignment="1" applyProtection="1">
      <alignment horizontal="center" vertical="center" wrapText="1"/>
      <protection locked="0"/>
    </xf>
    <xf numFmtId="4" fontId="0" fillId="3" borderId="29" xfId="0" applyNumberFormat="1" applyFill="1" applyBorder="1" applyAlignment="1" applyProtection="1">
      <alignment horizontal="center" vertical="center" wrapText="1"/>
    </xf>
    <xf numFmtId="49" fontId="0" fillId="0" borderId="30" xfId="0" applyNumberFormat="1" applyBorder="1" applyAlignment="1" applyProtection="1">
      <alignment horizontal="center" vertical="center" wrapText="1"/>
      <protection locked="0"/>
    </xf>
    <xf numFmtId="2" fontId="0" fillId="3" borderId="31" xfId="0" applyNumberFormat="1" applyFill="1" applyBorder="1" applyAlignment="1" applyProtection="1">
      <alignment horizontal="center" vertical="center" wrapText="1"/>
      <protection locked="0"/>
    </xf>
    <xf numFmtId="167" fontId="0" fillId="3" borderId="35" xfId="0" applyNumberFormat="1" applyFill="1" applyBorder="1" applyAlignment="1" applyProtection="1">
      <alignment horizontal="center" vertical="center" wrapText="1"/>
      <protection locked="0"/>
    </xf>
    <xf numFmtId="9" fontId="1" fillId="3" borderId="31" xfId="14" applyFont="1" applyFill="1" applyBorder="1" applyAlignment="1" applyProtection="1">
      <alignment horizontal="center" vertical="center" wrapText="1"/>
      <protection locked="0"/>
    </xf>
    <xf numFmtId="4" fontId="0" fillId="3" borderId="32" xfId="0" applyNumberFormat="1" applyFill="1" applyBorder="1" applyAlignment="1" applyProtection="1">
      <alignment horizontal="center" vertical="center" wrapText="1"/>
    </xf>
    <xf numFmtId="0" fontId="0" fillId="0" borderId="33" xfId="0" applyBorder="1" applyAlignment="1" applyProtection="1">
      <alignment horizontal="center" vertical="center"/>
      <protection locked="0"/>
    </xf>
    <xf numFmtId="2" fontId="0" fillId="0" borderId="25" xfId="0" applyNumberFormat="1" applyBorder="1" applyAlignment="1" applyProtection="1">
      <alignment horizontal="center" vertical="center" wrapText="1"/>
      <protection locked="0"/>
    </xf>
    <xf numFmtId="167" fontId="0" fillId="0" borderId="34" xfId="0" applyNumberFormat="1" applyBorder="1" applyAlignment="1" applyProtection="1">
      <alignment horizontal="center" vertical="center" wrapText="1"/>
      <protection locked="0"/>
    </xf>
    <xf numFmtId="4" fontId="0" fillId="0" borderId="26" xfId="0" applyNumberFormat="1" applyBorder="1" applyAlignment="1" applyProtection="1">
      <alignment horizontal="center" vertical="center" wrapText="1"/>
    </xf>
    <xf numFmtId="0" fontId="0" fillId="0" borderId="3" xfId="0" applyBorder="1" applyAlignment="1" applyProtection="1">
      <alignment horizontal="center" vertical="center"/>
      <protection locked="0"/>
    </xf>
    <xf numFmtId="2" fontId="0" fillId="0" borderId="28" xfId="0" applyNumberFormat="1" applyBorder="1" applyAlignment="1" applyProtection="1">
      <alignment horizontal="center" vertical="center" wrapText="1"/>
      <protection locked="0"/>
    </xf>
    <xf numFmtId="167" fontId="0" fillId="0" borderId="6" xfId="0" applyNumberFormat="1" applyBorder="1" applyAlignment="1" applyProtection="1">
      <alignment horizontal="center" vertical="center" wrapText="1"/>
      <protection locked="0"/>
    </xf>
    <xf numFmtId="4" fontId="0" fillId="0" borderId="29" xfId="0" applyNumberFormat="1" applyBorder="1" applyAlignment="1" applyProtection="1">
      <alignment horizontal="center" vertical="center" wrapText="1"/>
    </xf>
    <xf numFmtId="0" fontId="0" fillId="0" borderId="36" xfId="0" applyBorder="1" applyAlignment="1" applyProtection="1">
      <alignment horizontal="center" vertical="center"/>
      <protection locked="0"/>
    </xf>
    <xf numFmtId="2" fontId="0" fillId="0" borderId="31" xfId="0" applyNumberFormat="1" applyBorder="1" applyAlignment="1" applyProtection="1">
      <alignment horizontal="center" vertical="center" wrapText="1"/>
      <protection locked="0"/>
    </xf>
    <xf numFmtId="167" fontId="0" fillId="0" borderId="35" xfId="0" applyNumberFormat="1" applyBorder="1" applyAlignment="1" applyProtection="1">
      <alignment horizontal="center" vertical="center" wrapText="1"/>
      <protection locked="0"/>
    </xf>
    <xf numFmtId="9" fontId="1" fillId="0" borderId="31" xfId="14" applyFont="1" applyBorder="1" applyAlignment="1" applyProtection="1">
      <alignment horizontal="center" vertical="center" wrapText="1"/>
      <protection locked="0"/>
    </xf>
    <xf numFmtId="4" fontId="0" fillId="0" borderId="32"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1" fillId="0" borderId="0" xfId="14"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2"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4" fontId="40" fillId="0" borderId="37" xfId="0" applyNumberFormat="1" applyFont="1" applyBorder="1" applyAlignment="1" applyProtection="1">
      <alignment horizontal="center" vertical="center"/>
      <protection locked="0"/>
    </xf>
    <xf numFmtId="4" fontId="40" fillId="3" borderId="38" xfId="0" applyNumberFormat="1" applyFont="1" applyFill="1" applyBorder="1" applyAlignment="1" applyProtection="1">
      <alignment horizontal="center" vertical="center"/>
    </xf>
    <xf numFmtId="0" fontId="0" fillId="0" borderId="13" xfId="0" applyBorder="1" applyProtection="1">
      <protection locked="0"/>
    </xf>
    <xf numFmtId="14" fontId="0" fillId="0" borderId="0" xfId="0" applyNumberFormat="1" applyFont="1" applyBorder="1" applyAlignment="1" applyProtection="1">
      <alignment horizontal="left" vertical="center"/>
      <protection locked="0"/>
    </xf>
    <xf numFmtId="4" fontId="40" fillId="0" borderId="5" xfId="0" applyNumberFormat="1" applyFont="1" applyBorder="1" applyAlignment="1" applyProtection="1">
      <alignment horizontal="center" vertical="center"/>
      <protection locked="0"/>
    </xf>
    <xf numFmtId="4" fontId="40" fillId="0" borderId="7" xfId="0" applyNumberFormat="1" applyFont="1" applyBorder="1" applyAlignment="1" applyProtection="1">
      <alignment horizontal="center" vertical="center"/>
    </xf>
    <xf numFmtId="4" fontId="41" fillId="0" borderId="37" xfId="0" applyNumberFormat="1" applyFont="1" applyBorder="1" applyAlignment="1" applyProtection="1">
      <alignment horizontal="center" vertical="center"/>
      <protection locked="0"/>
    </xf>
    <xf numFmtId="4" fontId="41" fillId="0" borderId="38" xfId="0" applyNumberFormat="1" applyFont="1" applyBorder="1" applyAlignment="1" applyProtection="1">
      <alignment horizontal="center" vertical="center"/>
      <protection locked="0"/>
    </xf>
    <xf numFmtId="4" fontId="41" fillId="3" borderId="38" xfId="0" applyNumberFormat="1" applyFont="1" applyFill="1" applyBorder="1" applyAlignment="1" applyProtection="1">
      <alignment horizontal="center" vertical="center"/>
    </xf>
    <xf numFmtId="0" fontId="0" fillId="0" borderId="0" xfId="0" applyFont="1" applyBorder="1" applyProtection="1">
      <protection locked="0"/>
    </xf>
    <xf numFmtId="0" fontId="0" fillId="0" borderId="0" xfId="0" applyBorder="1" applyAlignment="1" applyProtection="1">
      <alignment vertical="center"/>
      <protection locked="0"/>
    </xf>
    <xf numFmtId="0" fontId="42" fillId="0" borderId="0" xfId="0" applyFont="1" applyBorder="1" applyProtection="1">
      <protection locked="0"/>
    </xf>
    <xf numFmtId="0" fontId="39"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3" fillId="0" borderId="0" xfId="0" applyFont="1" applyProtection="1">
      <protection locked="0"/>
    </xf>
    <xf numFmtId="0" fontId="30" fillId="0" borderId="0" xfId="0" applyFont="1" applyBorder="1" applyAlignment="1" applyProtection="1">
      <alignment vertical="center"/>
      <protection locked="0"/>
    </xf>
    <xf numFmtId="4" fontId="30" fillId="0" borderId="0" xfId="0" applyNumberFormat="1" applyFont="1" applyBorder="1" applyAlignment="1" applyProtection="1">
      <alignment horizontal="center" vertical="center"/>
      <protection locked="0"/>
    </xf>
    <xf numFmtId="4" fontId="30" fillId="0" borderId="5" xfId="0" applyNumberFormat="1" applyFont="1" applyBorder="1" applyAlignment="1" applyProtection="1">
      <alignment vertical="center"/>
    </xf>
    <xf numFmtId="4" fontId="30" fillId="0" borderId="0" xfId="0" applyNumberFormat="1" applyFont="1" applyBorder="1" applyAlignment="1" applyProtection="1">
      <alignment vertical="center"/>
    </xf>
    <xf numFmtId="4" fontId="35" fillId="0" borderId="0" xfId="0" applyNumberFormat="1" applyFont="1" applyBorder="1" applyProtection="1">
      <protection locked="0"/>
    </xf>
    <xf numFmtId="0" fontId="23" fillId="0" borderId="0" xfId="0" applyNumberFormat="1" applyFont="1" applyBorder="1" applyAlignment="1" applyProtection="1">
      <alignment horizontal="left"/>
      <protection locked="0"/>
    </xf>
    <xf numFmtId="43" fontId="44" fillId="0" borderId="0" xfId="13" applyFont="1" applyBorder="1" applyAlignment="1" applyProtection="1">
      <alignment horizontal="right"/>
    </xf>
    <xf numFmtId="43" fontId="23" fillId="0" borderId="0" xfId="13" applyFont="1" applyBorder="1" applyAlignment="1" applyProtection="1">
      <alignment horizontal="right" vertical="center"/>
    </xf>
    <xf numFmtId="0" fontId="45" fillId="0" borderId="0" xfId="0" applyFont="1" applyProtection="1">
      <protection locked="0"/>
    </xf>
    <xf numFmtId="0" fontId="0" fillId="0" borderId="0" xfId="0" applyAlignment="1" applyProtection="1">
      <protection locked="0"/>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xf numFmtId="0" fontId="0" fillId="0" borderId="42" xfId="0" applyBorder="1" applyProtection="1">
      <protection locked="0"/>
    </xf>
    <xf numFmtId="0" fontId="47" fillId="0" borderId="0" xfId="0" applyFont="1" applyProtection="1">
      <protection locked="0"/>
    </xf>
    <xf numFmtId="43" fontId="47" fillId="0" borderId="0" xfId="0" applyNumberFormat="1" applyFont="1" applyProtection="1">
      <protection locked="0"/>
    </xf>
    <xf numFmtId="0" fontId="48" fillId="0" borderId="0" xfId="15" applyFont="1" applyProtection="1">
      <protection locked="0"/>
    </xf>
    <xf numFmtId="0" fontId="0" fillId="2" borderId="43" xfId="0" applyFill="1" applyBorder="1" applyProtection="1">
      <protection locked="0"/>
    </xf>
    <xf numFmtId="0" fontId="0" fillId="2" borderId="42" xfId="0" applyFill="1" applyBorder="1" applyProtection="1">
      <protection locked="0"/>
    </xf>
    <xf numFmtId="0" fontId="49" fillId="2" borderId="42" xfId="0" applyFont="1" applyFill="1" applyBorder="1" applyAlignment="1" applyProtection="1">
      <alignment vertical="center"/>
      <protection locked="0"/>
    </xf>
    <xf numFmtId="0" fontId="50" fillId="2" borderId="42" xfId="0" applyFont="1" applyFill="1" applyBorder="1" applyAlignment="1" applyProtection="1">
      <alignment vertical="center"/>
      <protection locked="0"/>
    </xf>
    <xf numFmtId="0" fontId="0" fillId="2" borderId="44" xfId="0" applyFill="1" applyBorder="1" applyProtection="1">
      <protection locked="0"/>
    </xf>
    <xf numFmtId="0" fontId="0" fillId="2" borderId="13" xfId="0" applyFill="1" applyBorder="1" applyProtection="1">
      <protection locked="0"/>
    </xf>
    <xf numFmtId="0" fontId="0" fillId="0" borderId="0" xfId="0" applyBorder="1" applyAlignment="1" applyProtection="1">
      <alignment horizontal="center"/>
      <protection locked="0"/>
    </xf>
    <xf numFmtId="0" fontId="28" fillId="2" borderId="45" xfId="0" applyFont="1" applyFill="1" applyBorder="1" applyProtection="1">
      <protection locked="0"/>
    </xf>
    <xf numFmtId="0" fontId="23" fillId="2" borderId="0" xfId="0" applyFont="1" applyFill="1" applyBorder="1" applyProtection="1">
      <protection locked="0"/>
    </xf>
    <xf numFmtId="0" fontId="28" fillId="2" borderId="0" xfId="0" applyFont="1" applyFill="1" applyBorder="1" applyProtection="1">
      <protection locked="0"/>
    </xf>
    <xf numFmtId="0" fontId="51" fillId="2" borderId="0" xfId="0" applyFont="1" applyFill="1" applyBorder="1" applyAlignment="1" applyProtection="1">
      <alignment horizontal="right" vertical="center"/>
      <protection locked="0"/>
    </xf>
    <xf numFmtId="0" fontId="52" fillId="2" borderId="0" xfId="0" applyFont="1" applyFill="1" applyBorder="1" applyAlignment="1" applyProtection="1">
      <alignment horizontal="left" vertical="center"/>
      <protection locked="0"/>
    </xf>
    <xf numFmtId="0" fontId="29" fillId="2" borderId="45" xfId="0" applyFont="1" applyFill="1" applyBorder="1" applyAlignment="1" applyProtection="1">
      <alignment horizontal="right" vertical="center"/>
      <protection locked="0"/>
    </xf>
    <xf numFmtId="0" fontId="28" fillId="0" borderId="0" xfId="0" applyFont="1" applyBorder="1" applyProtection="1">
      <protection locked="0"/>
    </xf>
    <xf numFmtId="0" fontId="30" fillId="0" borderId="0" xfId="0" applyFont="1" applyBorder="1" applyAlignment="1" applyProtection="1">
      <protection locked="0"/>
    </xf>
    <xf numFmtId="14" fontId="31" fillId="6" borderId="0" xfId="0" applyNumberFormat="1" applyFont="1" applyFill="1" applyBorder="1" applyAlignment="1" applyProtection="1">
      <alignment horizontal="left"/>
      <protection locked="0"/>
    </xf>
    <xf numFmtId="0" fontId="28" fillId="0" borderId="45" xfId="0" applyFont="1" applyBorder="1" applyProtection="1">
      <protection locked="0"/>
    </xf>
    <xf numFmtId="0" fontId="0" fillId="0" borderId="45" xfId="0" applyBorder="1" applyProtection="1">
      <protection locked="0"/>
    </xf>
    <xf numFmtId="0" fontId="32" fillId="4" borderId="43" xfId="0" applyFont="1" applyFill="1" applyBorder="1" applyProtection="1">
      <protection locked="0"/>
    </xf>
    <xf numFmtId="0" fontId="0" fillId="4" borderId="42" xfId="0" applyFill="1" applyBorder="1" applyProtection="1">
      <protection locked="0"/>
    </xf>
    <xf numFmtId="0" fontId="0" fillId="3" borderId="46" xfId="0" applyFill="1" applyBorder="1" applyProtection="1">
      <protection locked="0"/>
    </xf>
    <xf numFmtId="0" fontId="0" fillId="3" borderId="42" xfId="0" applyFill="1" applyBorder="1" applyProtection="1">
      <protection locked="0"/>
    </xf>
    <xf numFmtId="0" fontId="32" fillId="3" borderId="42" xfId="0" applyFont="1" applyFill="1" applyBorder="1" applyAlignment="1" applyProtection="1">
      <alignment horizontal="left"/>
      <protection locked="0"/>
    </xf>
    <xf numFmtId="0" fontId="0" fillId="3" borderId="44" xfId="0" applyFill="1" applyBorder="1" applyProtection="1">
      <protection locked="0"/>
    </xf>
    <xf numFmtId="0" fontId="33" fillId="4" borderId="13" xfId="0" applyFont="1" applyFill="1" applyBorder="1" applyAlignment="1" applyProtection="1">
      <alignment horizontal="left" indent="1"/>
      <protection locked="0"/>
    </xf>
    <xf numFmtId="0" fontId="0" fillId="3" borderId="45" xfId="0" applyFill="1" applyBorder="1" applyProtection="1">
      <protection locked="0"/>
    </xf>
    <xf numFmtId="0" fontId="32" fillId="4" borderId="13" xfId="0" applyFont="1" applyFill="1" applyBorder="1" applyAlignment="1" applyProtection="1">
      <alignment horizontal="left" indent="1"/>
      <protection locked="0"/>
    </xf>
    <xf numFmtId="0" fontId="34" fillId="4" borderId="13" xfId="0" applyFont="1" applyFill="1" applyBorder="1" applyAlignment="1" applyProtection="1">
      <alignment horizontal="left" indent="1"/>
      <protection locked="0"/>
    </xf>
    <xf numFmtId="0" fontId="34" fillId="4" borderId="47" xfId="0" applyFont="1" applyFill="1" applyBorder="1" applyAlignment="1" applyProtection="1">
      <alignment horizontal="left" indent="1"/>
      <protection locked="0"/>
    </xf>
    <xf numFmtId="1" fontId="0" fillId="4" borderId="48" xfId="0" applyNumberFormat="1" applyFill="1" applyBorder="1" applyAlignment="1" applyProtection="1">
      <alignment horizontal="left"/>
      <protection locked="0"/>
    </xf>
    <xf numFmtId="0" fontId="0" fillId="3" borderId="49" xfId="0" applyFill="1" applyBorder="1" applyProtection="1">
      <protection locked="0"/>
    </xf>
    <xf numFmtId="0" fontId="0" fillId="3" borderId="48" xfId="0" applyFill="1" applyBorder="1" applyProtection="1">
      <protection locked="0"/>
    </xf>
    <xf numFmtId="0" fontId="32" fillId="3" borderId="48" xfId="0" applyFont="1" applyFill="1" applyBorder="1" applyAlignment="1" applyProtection="1">
      <alignment vertical="top" wrapText="1"/>
      <protection locked="0"/>
    </xf>
    <xf numFmtId="0" fontId="35" fillId="0" borderId="0" xfId="0" applyFont="1" applyBorder="1" applyProtection="1">
      <protection locked="0"/>
    </xf>
    <xf numFmtId="0" fontId="0" fillId="0" borderId="0" xfId="0" applyFill="1" applyBorder="1" applyAlignment="1" applyProtection="1">
      <alignment horizontal="left" vertical="top" wrapText="1"/>
      <protection locked="0"/>
    </xf>
    <xf numFmtId="0" fontId="32" fillId="7" borderId="20" xfId="0" applyFont="1" applyFill="1" applyBorder="1" applyAlignment="1" applyProtection="1">
      <alignment horizontal="center" vertical="center"/>
      <protection locked="0"/>
    </xf>
    <xf numFmtId="0" fontId="38" fillId="7" borderId="20" xfId="0" applyFont="1" applyFill="1" applyBorder="1" applyAlignment="1" applyProtection="1">
      <alignment horizontal="center" vertical="center"/>
      <protection locked="0"/>
    </xf>
    <xf numFmtId="0" fontId="32" fillId="0" borderId="14" xfId="0" applyFont="1" applyBorder="1" applyAlignment="1" applyProtection="1">
      <alignment horizontal="left"/>
      <protection locked="0"/>
    </xf>
    <xf numFmtId="0" fontId="32" fillId="0" borderId="5" xfId="0" applyFont="1" applyBorder="1" applyAlignment="1" applyProtection="1">
      <alignment horizontal="left"/>
      <protection locked="0"/>
    </xf>
    <xf numFmtId="0" fontId="32" fillId="0" borderId="5" xfId="0" applyFont="1" applyBorder="1" applyAlignment="1" applyProtection="1">
      <alignment horizontal="right"/>
      <protection locked="0"/>
    </xf>
    <xf numFmtId="0" fontId="32" fillId="0" borderId="5" xfId="0" applyFont="1" applyBorder="1" applyAlignment="1" applyProtection="1">
      <alignment horizontal="center"/>
      <protection locked="0"/>
    </xf>
    <xf numFmtId="0" fontId="32" fillId="0" borderId="15" xfId="0" applyFont="1" applyBorder="1" applyAlignment="1" applyProtection="1">
      <alignment horizontal="center"/>
      <protection locked="0"/>
    </xf>
    <xf numFmtId="49" fontId="0" fillId="0" borderId="28"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protection locked="0"/>
    </xf>
    <xf numFmtId="2" fontId="0" fillId="0" borderId="28" xfId="0" applyNumberFormat="1" applyBorder="1" applyAlignment="1" applyProtection="1">
      <alignment vertical="center" wrapText="1"/>
      <protection locked="0"/>
    </xf>
    <xf numFmtId="167" fontId="0" fillId="0" borderId="6" xfId="0" applyNumberFormat="1" applyBorder="1" applyAlignment="1" applyProtection="1">
      <alignment horizontal="right" vertical="center" wrapText="1"/>
      <protection locked="0"/>
    </xf>
    <xf numFmtId="9" fontId="1" fillId="0" borderId="28" xfId="14" applyFont="1" applyBorder="1" applyAlignment="1" applyProtection="1">
      <alignment horizontal="right" vertical="center" wrapText="1"/>
      <protection locked="0"/>
    </xf>
    <xf numFmtId="4" fontId="0" fillId="0" borderId="28" xfId="0" applyNumberFormat="1" applyBorder="1" applyAlignment="1" applyProtection="1">
      <alignment horizontal="right" vertical="center" wrapText="1"/>
    </xf>
    <xf numFmtId="0" fontId="0" fillId="3" borderId="22" xfId="0" applyFill="1" applyBorder="1" applyAlignment="1" applyProtection="1">
      <alignment horizontal="center" vertical="center"/>
      <protection locked="0"/>
    </xf>
    <xf numFmtId="49" fontId="0" fillId="0" borderId="28" xfId="0" applyNumberForma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4" fontId="0" fillId="0" borderId="28" xfId="0" applyNumberFormat="1" applyBorder="1" applyAlignment="1" applyProtection="1">
      <alignment horizontal="center" vertical="center" wrapText="1"/>
    </xf>
    <xf numFmtId="49" fontId="0" fillId="0" borderId="51" xfId="0" applyNumberFormat="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2" fontId="0" fillId="0" borderId="51" xfId="0" applyNumberFormat="1" applyBorder="1" applyAlignment="1" applyProtection="1">
      <alignment horizontal="center" vertical="center" wrapText="1"/>
      <protection locked="0"/>
    </xf>
    <xf numFmtId="167" fontId="0" fillId="0" borderId="17" xfId="0" applyNumberFormat="1" applyBorder="1" applyAlignment="1" applyProtection="1">
      <alignment horizontal="center" vertical="center" wrapText="1"/>
      <protection locked="0"/>
    </xf>
    <xf numFmtId="9" fontId="1" fillId="0" borderId="51" xfId="14" applyFont="1" applyBorder="1" applyAlignment="1" applyProtection="1">
      <alignment horizontal="center" vertical="center" wrapText="1"/>
      <protection locked="0"/>
    </xf>
    <xf numFmtId="4" fontId="0" fillId="0" borderId="51" xfId="0" applyNumberFormat="1" applyBorder="1" applyAlignment="1" applyProtection="1">
      <alignment horizontal="center" vertical="center" wrapText="1"/>
    </xf>
    <xf numFmtId="0" fontId="0" fillId="0" borderId="37" xfId="0" applyBorder="1" applyProtection="1">
      <protection locked="0"/>
    </xf>
    <xf numFmtId="4" fontId="40" fillId="0" borderId="20" xfId="0" applyNumberFormat="1" applyFont="1" applyBorder="1" applyAlignment="1" applyProtection="1">
      <alignment horizontal="center" vertical="center"/>
      <protection locked="0"/>
    </xf>
    <xf numFmtId="4" fontId="40" fillId="3" borderId="20" xfId="0" applyNumberFormat="1" applyFont="1" applyFill="1" applyBorder="1" applyAlignment="1" applyProtection="1">
      <alignment horizontal="center" vertical="center"/>
    </xf>
    <xf numFmtId="4" fontId="40" fillId="0" borderId="0" xfId="0" applyNumberFormat="1" applyFont="1" applyBorder="1" applyAlignment="1" applyProtection="1">
      <alignment horizontal="center" vertical="center"/>
      <protection locked="0"/>
    </xf>
    <xf numFmtId="4" fontId="40" fillId="0" borderId="0" xfId="0" applyNumberFormat="1" applyFont="1" applyBorder="1" applyAlignment="1" applyProtection="1">
      <alignment horizontal="center" vertical="center"/>
    </xf>
    <xf numFmtId="4" fontId="41" fillId="3" borderId="52" xfId="0" applyNumberFormat="1" applyFont="1" applyFill="1" applyBorder="1" applyAlignment="1" applyProtection="1">
      <alignment horizontal="center" vertical="center"/>
    </xf>
    <xf numFmtId="0" fontId="43" fillId="0" borderId="0" xfId="0" applyFont="1" applyBorder="1" applyProtection="1">
      <protection locked="0"/>
    </xf>
    <xf numFmtId="0" fontId="45" fillId="0" borderId="0" xfId="0" applyFont="1" applyBorder="1" applyProtection="1">
      <protection locked="0"/>
    </xf>
    <xf numFmtId="0" fontId="0" fillId="0" borderId="0" xfId="0" applyBorder="1" applyAlignment="1" applyProtection="1">
      <protection locked="0"/>
    </xf>
    <xf numFmtId="0" fontId="0" fillId="0" borderId="47" xfId="0" applyBorder="1" applyProtection="1">
      <protection locked="0"/>
    </xf>
    <xf numFmtId="0" fontId="0" fillId="0" borderId="48" xfId="0" applyBorder="1" applyProtection="1">
      <protection locked="0"/>
    </xf>
    <xf numFmtId="0" fontId="0" fillId="0" borderId="50" xfId="0" applyBorder="1" applyProtection="1">
      <protection locked="0"/>
    </xf>
    <xf numFmtId="0" fontId="0" fillId="3" borderId="0" xfId="0" applyFont="1" applyFill="1" applyBorder="1" applyAlignment="1" applyProtection="1">
      <alignment wrapText="1"/>
      <protection locked="0"/>
    </xf>
    <xf numFmtId="0" fontId="0" fillId="3" borderId="45"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0" fontId="54"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1" fillId="0" borderId="0" xfId="14" applyNumberFormat="1" applyFont="1" applyAlignment="1">
      <alignment horizontal="center"/>
    </xf>
    <xf numFmtId="2" fontId="23" fillId="0" borderId="0" xfId="0" applyNumberFormat="1" applyFont="1" applyFill="1" applyAlignment="1">
      <alignment horizontal="center"/>
    </xf>
    <xf numFmtId="0" fontId="55" fillId="0" borderId="0" xfId="0" applyFont="1" applyAlignment="1">
      <alignment vertical="center"/>
    </xf>
    <xf numFmtId="0" fontId="56" fillId="0" borderId="0" xfId="0" applyFont="1"/>
    <xf numFmtId="0" fontId="31" fillId="3" borderId="53" xfId="0" applyFont="1" applyFill="1" applyBorder="1" applyAlignment="1">
      <alignment vertical="center"/>
    </xf>
    <xf numFmtId="0" fontId="31" fillId="3" borderId="54" xfId="0" applyFont="1" applyFill="1" applyBorder="1" applyAlignment="1">
      <alignment vertical="center" wrapText="1"/>
    </xf>
    <xf numFmtId="2" fontId="31" fillId="3" borderId="54" xfId="0" applyNumberFormat="1" applyFont="1" applyFill="1" applyBorder="1" applyAlignment="1">
      <alignment horizontal="right" vertical="center" wrapText="1"/>
    </xf>
    <xf numFmtId="0" fontId="31" fillId="3" borderId="54" xfId="0" applyFont="1" applyFill="1" applyBorder="1" applyAlignment="1">
      <alignment horizontal="left" vertical="center" wrapText="1" indent="1"/>
    </xf>
    <xf numFmtId="0" fontId="0" fillId="0" borderId="0" xfId="0" applyBorder="1"/>
    <xf numFmtId="2" fontId="31" fillId="3" borderId="54" xfId="14" applyNumberFormat="1" applyFont="1" applyFill="1" applyBorder="1" applyAlignment="1">
      <alignment horizontal="center" vertical="center" wrapText="1"/>
    </xf>
    <xf numFmtId="2" fontId="57" fillId="3" borderId="54" xfId="14" applyNumberFormat="1" applyFont="1" applyFill="1" applyBorder="1" applyAlignment="1">
      <alignment horizontal="center" vertical="center" wrapText="1"/>
    </xf>
    <xf numFmtId="2" fontId="1" fillId="8" borderId="55" xfId="14" applyNumberFormat="1" applyFont="1" applyFill="1" applyBorder="1" applyAlignment="1" applyProtection="1">
      <alignment horizontal="right" vertical="center" indent="1"/>
      <protection locked="0"/>
    </xf>
    <xf numFmtId="2" fontId="23" fillId="0" borderId="55" xfId="14" applyNumberFormat="1" applyFont="1" applyFill="1" applyBorder="1" applyAlignment="1">
      <alignment horizontal="center" vertical="center"/>
    </xf>
    <xf numFmtId="14" fontId="0" fillId="0" borderId="0" xfId="0" applyNumberFormat="1"/>
    <xf numFmtId="9" fontId="0" fillId="0" borderId="0" xfId="0" applyNumberFormat="1"/>
    <xf numFmtId="0" fontId="6" fillId="0" borderId="0" xfId="0" applyFont="1"/>
    <xf numFmtId="2" fontId="0" fillId="0" borderId="0" xfId="0" applyNumberFormat="1" applyAlignment="1">
      <alignment horizontal="right" vertical="center" indent="1"/>
    </xf>
    <xf numFmtId="2" fontId="1" fillId="0" borderId="0" xfId="14" applyNumberFormat="1" applyFont="1" applyAlignment="1">
      <alignment horizontal="right" indent="1"/>
    </xf>
    <xf numFmtId="2" fontId="23" fillId="0" borderId="0" xfId="14" applyNumberFormat="1" applyFont="1" applyFill="1" applyAlignment="1">
      <alignment horizontal="center"/>
    </xf>
    <xf numFmtId="0" fontId="5" fillId="2" borderId="0" xfId="0" applyFont="1" applyFill="1" applyBorder="1" applyAlignment="1">
      <alignment vertical="center" wrapText="1"/>
    </xf>
    <xf numFmtId="14" fontId="4" fillId="3" borderId="0" xfId="0" applyNumberFormat="1" applyFont="1" applyFill="1" applyBorder="1" applyAlignment="1">
      <alignment horizontal="center" vertical="center"/>
    </xf>
    <xf numFmtId="14" fontId="5" fillId="2" borderId="0" xfId="0" applyNumberFormat="1" applyFont="1" applyFill="1" applyBorder="1" applyAlignment="1">
      <alignment vertical="center"/>
    </xf>
    <xf numFmtId="0" fontId="5" fillId="0" borderId="20" xfId="0" applyFont="1" applyBorder="1" applyAlignment="1">
      <alignment horizontal="center" vertical="center"/>
    </xf>
    <xf numFmtId="0" fontId="5" fillId="0" borderId="20" xfId="0" applyFont="1" applyBorder="1" applyAlignment="1">
      <alignment vertical="center"/>
    </xf>
    <xf numFmtId="0" fontId="5" fillId="3" borderId="20" xfId="0" applyFont="1" applyFill="1" applyBorder="1" applyAlignment="1">
      <alignment vertical="center"/>
    </xf>
    <xf numFmtId="0" fontId="5" fillId="5" borderId="20" xfId="0" applyFont="1" applyFill="1" applyBorder="1" applyAlignment="1">
      <alignment vertical="center"/>
    </xf>
    <xf numFmtId="0" fontId="5" fillId="4" borderId="20" xfId="0" applyFont="1" applyFill="1" applyBorder="1" applyAlignment="1">
      <alignment horizontal="center" vertical="center"/>
    </xf>
    <xf numFmtId="0" fontId="10" fillId="4" borderId="20" xfId="0" applyFont="1" applyFill="1" applyBorder="1" applyAlignment="1">
      <alignment horizontal="center" vertical="center"/>
    </xf>
    <xf numFmtId="0" fontId="25" fillId="3" borderId="50" xfId="0" applyFont="1" applyFill="1" applyBorder="1" applyAlignment="1" applyProtection="1">
      <alignment horizontal="left"/>
      <protection locked="0"/>
    </xf>
    <xf numFmtId="14" fontId="58" fillId="6" borderId="0" xfId="0" applyNumberFormat="1" applyFont="1" applyFill="1" applyBorder="1" applyAlignment="1" applyProtection="1">
      <alignment horizontal="left"/>
      <protection locked="0"/>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5" fillId="3" borderId="0" xfId="0" applyFont="1" applyFill="1" applyBorder="1" applyAlignment="1">
      <alignment horizontal="center" vertical="center"/>
    </xf>
    <xf numFmtId="0" fontId="5" fillId="2" borderId="0" xfId="0" applyFont="1" applyFill="1" applyAlignment="1">
      <alignment horizontal="left"/>
    </xf>
    <xf numFmtId="0" fontId="6" fillId="2" borderId="0" xfId="0" applyFont="1" applyFill="1" applyAlignment="1">
      <alignment horizontal="left" vertical="center"/>
    </xf>
    <xf numFmtId="0" fontId="5" fillId="2" borderId="2" xfId="0" applyFont="1" applyFill="1" applyBorder="1" applyAlignment="1">
      <alignment horizontal="center" vertical="center"/>
    </xf>
    <xf numFmtId="0" fontId="5" fillId="0" borderId="0" xfId="0" applyFont="1" applyAlignment="1">
      <alignment horizontal="left" vertical="center"/>
    </xf>
    <xf numFmtId="0" fontId="5" fillId="2" borderId="0" xfId="0" applyFont="1" applyFill="1" applyBorder="1" applyAlignment="1">
      <alignment horizontal="center" vertical="center"/>
    </xf>
    <xf numFmtId="0" fontId="20" fillId="3" borderId="0" xfId="0" applyFont="1" applyFill="1" applyBorder="1" applyAlignment="1">
      <alignment horizontal="center" vertical="center"/>
    </xf>
    <xf numFmtId="0" fontId="6" fillId="2" borderId="0" xfId="0" applyFont="1" applyFill="1" applyBorder="1" applyAlignment="1">
      <alignment horizontal="center" vertical="center"/>
    </xf>
    <xf numFmtId="0" fontId="5" fillId="0" borderId="0" xfId="0" applyFont="1" applyAlignment="1">
      <alignment horizontal="center" vertical="center"/>
    </xf>
    <xf numFmtId="0" fontId="0" fillId="4" borderId="0" xfId="0" applyFill="1" applyAlignment="1">
      <alignment vertical="center"/>
    </xf>
    <xf numFmtId="0" fontId="5" fillId="2" borderId="0" xfId="0" applyFont="1" applyFill="1" applyAlignment="1">
      <alignment vertical="center" wrapText="1"/>
    </xf>
    <xf numFmtId="0" fontId="5" fillId="4" borderId="0" xfId="0" applyFont="1" applyFill="1"/>
    <xf numFmtId="0" fontId="24" fillId="0" borderId="0" xfId="0" applyFont="1" applyAlignment="1">
      <alignment vertical="center"/>
    </xf>
    <xf numFmtId="0" fontId="0" fillId="4" borderId="20" xfId="0" applyFill="1" applyBorder="1" applyAlignment="1">
      <alignment horizontal="center" vertical="center"/>
    </xf>
    <xf numFmtId="0" fontId="6" fillId="2" borderId="0" xfId="0" applyFont="1" applyFill="1" applyAlignment="1">
      <alignment horizontal="left" vertical="center"/>
    </xf>
    <xf numFmtId="0" fontId="0" fillId="3" borderId="0" xfId="0" applyFill="1" applyAlignment="1">
      <alignment horizontal="center" vertical="center"/>
    </xf>
    <xf numFmtId="0" fontId="0" fillId="2" borderId="0" xfId="0" applyFill="1" applyAlignment="1">
      <alignment horizontal="center" vertical="center"/>
    </xf>
    <xf numFmtId="0" fontId="25" fillId="0" borderId="0" xfId="0" applyFont="1" applyAlignment="1">
      <alignment horizontal="left" vertical="center"/>
    </xf>
    <xf numFmtId="0" fontId="5"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5" fillId="3" borderId="0" xfId="0" applyFont="1" applyFill="1" applyBorder="1" applyAlignment="1">
      <alignment vertical="center" wrapText="1"/>
    </xf>
    <xf numFmtId="0" fontId="5" fillId="4" borderId="56" xfId="0" applyFont="1" applyFill="1" applyBorder="1" applyAlignment="1"/>
    <xf numFmtId="0" fontId="5" fillId="4" borderId="0" xfId="0" applyFont="1" applyFill="1" applyAlignment="1"/>
    <xf numFmtId="0" fontId="5" fillId="4" borderId="0" xfId="0" applyFont="1" applyFill="1" applyBorder="1" applyAlignment="1"/>
    <xf numFmtId="0" fontId="6" fillId="4" borderId="0" xfId="0" applyFont="1" applyFill="1" applyAlignment="1"/>
    <xf numFmtId="0" fontId="10" fillId="4" borderId="0" xfId="0" applyFont="1" applyFill="1" applyAlignment="1"/>
    <xf numFmtId="0" fontId="10" fillId="4" borderId="0" xfId="0" applyFont="1" applyFill="1" applyBorder="1" applyAlignment="1"/>
    <xf numFmtId="0" fontId="5" fillId="4" borderId="0" xfId="0" applyFont="1" applyFill="1" applyBorder="1" applyAlignment="1">
      <alignment horizontal="center"/>
    </xf>
    <xf numFmtId="0" fontId="5" fillId="4" borderId="56" xfId="0" applyFont="1" applyFill="1" applyBorder="1" applyAlignment="1">
      <alignment horizontal="center"/>
    </xf>
    <xf numFmtId="14" fontId="5" fillId="4" borderId="56" xfId="0" applyNumberFormat="1" applyFont="1" applyFill="1" applyBorder="1" applyAlignment="1"/>
    <xf numFmtId="14" fontId="5" fillId="4" borderId="0" xfId="0" applyNumberFormat="1" applyFont="1" applyFill="1" applyBorder="1" applyAlignment="1">
      <alignment horizontal="center"/>
    </xf>
    <xf numFmtId="0" fontId="5" fillId="4" borderId="0" xfId="0" applyFont="1" applyFill="1" applyBorder="1" applyAlignment="1">
      <alignment vertical="center"/>
    </xf>
    <xf numFmtId="6" fontId="5" fillId="2" borderId="0" xfId="0" applyNumberFormat="1" applyFont="1" applyFill="1" applyBorder="1" applyAlignment="1">
      <alignment horizontal="center" vertical="center"/>
    </xf>
    <xf numFmtId="6" fontId="5" fillId="2" borderId="0" xfId="0" applyNumberFormat="1" applyFont="1" applyFill="1" applyBorder="1" applyAlignment="1">
      <alignment vertical="center"/>
    </xf>
    <xf numFmtId="0" fontId="5" fillId="2" borderId="0" xfId="0" applyFont="1" applyFill="1" applyBorder="1" applyAlignment="1"/>
    <xf numFmtId="0" fontId="5" fillId="2" borderId="0" xfId="0" applyFont="1" applyFill="1" applyBorder="1" applyAlignment="1">
      <alignment horizontal="center"/>
    </xf>
    <xf numFmtId="14" fontId="5" fillId="2" borderId="0" xfId="0" applyNumberFormat="1" applyFont="1" applyFill="1" applyBorder="1" applyAlignment="1"/>
    <xf numFmtId="0" fontId="5" fillId="2" borderId="0" xfId="0" applyFont="1" applyFill="1" applyBorder="1" applyAlignment="1">
      <alignment horizontal="left"/>
    </xf>
    <xf numFmtId="14" fontId="5" fillId="2" borderId="0" xfId="0" applyNumberFormat="1" applyFont="1" applyFill="1" applyBorder="1" applyAlignment="1">
      <alignment horizontal="center"/>
    </xf>
    <xf numFmtId="0" fontId="8" fillId="2" borderId="0" xfId="0" applyFont="1" applyFill="1" applyBorder="1" applyAlignment="1">
      <alignment vertical="center" wrapText="1"/>
    </xf>
    <xf numFmtId="0" fontId="8" fillId="2" borderId="0" xfId="0" applyFont="1" applyFill="1" applyBorder="1" applyAlignment="1">
      <alignment vertical="center"/>
    </xf>
    <xf numFmtId="0" fontId="26" fillId="2" borderId="0" xfId="0" applyFont="1" applyFill="1" applyBorder="1" applyAlignment="1">
      <alignment vertical="center"/>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9" borderId="55" xfId="0" applyFill="1" applyBorder="1" applyAlignment="1">
      <alignment horizontal="center" vertical="center"/>
    </xf>
    <xf numFmtId="0" fontId="0" fillId="9" borderId="55" xfId="0" applyFill="1" applyBorder="1" applyAlignment="1" applyProtection="1">
      <alignment vertical="center"/>
      <protection locked="0"/>
    </xf>
    <xf numFmtId="44" fontId="0" fillId="9" borderId="55" xfId="0" applyNumberFormat="1" applyFill="1" applyBorder="1" applyAlignment="1" applyProtection="1">
      <alignment horizontal="right" vertical="center" indent="1"/>
      <protection locked="0"/>
    </xf>
    <xf numFmtId="49" fontId="10" fillId="9" borderId="55" xfId="0" applyNumberFormat="1" applyFont="1" applyFill="1" applyBorder="1" applyAlignment="1" applyProtection="1">
      <alignment horizontal="left" vertical="center" indent="1"/>
      <protection locked="0"/>
    </xf>
    <xf numFmtId="0" fontId="0" fillId="10" borderId="55" xfId="0" applyFill="1" applyBorder="1" applyAlignment="1">
      <alignment horizontal="center" vertical="center"/>
    </xf>
    <xf numFmtId="0" fontId="0" fillId="10" borderId="55" xfId="0" applyFill="1" applyBorder="1" applyAlignment="1" applyProtection="1">
      <alignment vertical="center"/>
      <protection locked="0"/>
    </xf>
    <xf numFmtId="44" fontId="0" fillId="10" borderId="55" xfId="0" applyNumberFormat="1" applyFill="1" applyBorder="1" applyAlignment="1" applyProtection="1">
      <alignment horizontal="right" vertical="center" indent="1"/>
      <protection locked="0"/>
    </xf>
    <xf numFmtId="49" fontId="10" fillId="10" borderId="55" xfId="0" applyNumberFormat="1" applyFont="1" applyFill="1" applyBorder="1" applyAlignment="1" applyProtection="1">
      <alignment horizontal="left" vertical="center" indent="1"/>
      <protection locked="0"/>
    </xf>
    <xf numFmtId="0" fontId="0" fillId="11" borderId="55" xfId="0" applyFill="1" applyBorder="1" applyAlignment="1">
      <alignment horizontal="center" vertical="center"/>
    </xf>
    <xf numFmtId="0" fontId="0" fillId="11" borderId="55" xfId="0" applyFill="1" applyBorder="1" applyAlignment="1" applyProtection="1">
      <alignment vertical="center"/>
      <protection locked="0"/>
    </xf>
    <xf numFmtId="44" fontId="0" fillId="11" borderId="55" xfId="0" applyNumberFormat="1" applyFill="1" applyBorder="1" applyAlignment="1" applyProtection="1">
      <alignment horizontal="right" vertical="center" indent="1"/>
      <protection locked="0"/>
    </xf>
    <xf numFmtId="49" fontId="10" fillId="11" borderId="55" xfId="0" applyNumberFormat="1" applyFont="1" applyFill="1" applyBorder="1" applyAlignment="1" applyProtection="1">
      <alignment horizontal="left" vertical="center" indent="1"/>
      <protection locked="0"/>
    </xf>
    <xf numFmtId="0" fontId="0" fillId="12" borderId="55" xfId="0" applyFill="1" applyBorder="1" applyAlignment="1">
      <alignment horizontal="center" vertical="center"/>
    </xf>
    <xf numFmtId="0" fontId="0" fillId="12" borderId="55" xfId="0" applyFill="1" applyBorder="1" applyAlignment="1" applyProtection="1">
      <alignment vertical="center"/>
      <protection locked="0"/>
    </xf>
    <xf numFmtId="44" fontId="0" fillId="12" borderId="55" xfId="0" applyNumberFormat="1" applyFill="1" applyBorder="1" applyAlignment="1" applyProtection="1">
      <alignment horizontal="right" vertical="center" indent="1"/>
      <protection locked="0"/>
    </xf>
    <xf numFmtId="49" fontId="10" fillId="12" borderId="55" xfId="0" applyNumberFormat="1" applyFont="1" applyFill="1" applyBorder="1" applyAlignment="1" applyProtection="1">
      <alignment horizontal="left" vertical="center" indent="1"/>
      <protection locked="0"/>
    </xf>
    <xf numFmtId="0" fontId="0" fillId="13" borderId="55" xfId="0" applyFill="1" applyBorder="1" applyAlignment="1">
      <alignment horizontal="center" vertical="center"/>
    </xf>
    <xf numFmtId="0" fontId="0" fillId="13" borderId="55" xfId="0" applyFill="1" applyBorder="1" applyAlignment="1" applyProtection="1">
      <alignment vertical="center"/>
      <protection locked="0"/>
    </xf>
    <xf numFmtId="44" fontId="0" fillId="13" borderId="55" xfId="0" applyNumberFormat="1" applyFill="1" applyBorder="1" applyAlignment="1" applyProtection="1">
      <alignment horizontal="right" vertical="center" indent="1"/>
      <protection locked="0"/>
    </xf>
    <xf numFmtId="49" fontId="10" fillId="13" borderId="55" xfId="0" applyNumberFormat="1" applyFont="1" applyFill="1" applyBorder="1" applyAlignment="1" applyProtection="1">
      <alignment horizontal="left" vertical="center" indent="1"/>
      <protection locked="0"/>
    </xf>
    <xf numFmtId="2" fontId="0" fillId="10" borderId="55" xfId="0" applyNumberFormat="1" applyFill="1" applyBorder="1" applyAlignment="1" applyProtection="1">
      <alignment horizontal="right" vertical="center" indent="1"/>
      <protection locked="0"/>
    </xf>
    <xf numFmtId="0" fontId="0" fillId="10" borderId="0" xfId="0" applyFill="1"/>
    <xf numFmtId="2" fontId="0" fillId="10" borderId="0" xfId="0" applyNumberFormat="1" applyFill="1" applyAlignment="1">
      <alignment horizontal="right" vertical="center" indent="1"/>
    </xf>
    <xf numFmtId="0" fontId="0" fillId="10" borderId="0" xfId="0" applyFill="1" applyAlignment="1">
      <alignment horizontal="left" indent="1"/>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4" borderId="55" xfId="0" applyFill="1" applyBorder="1" applyAlignment="1">
      <alignment horizontal="center" vertical="center"/>
    </xf>
    <xf numFmtId="0" fontId="0" fillId="14" borderId="0" xfId="0" applyFill="1"/>
    <xf numFmtId="2" fontId="0" fillId="14" borderId="0" xfId="0" applyNumberFormat="1" applyFill="1" applyAlignment="1">
      <alignment horizontal="right" vertical="center" indent="1"/>
    </xf>
    <xf numFmtId="0" fontId="0" fillId="14" borderId="0" xfId="0" applyFill="1" applyAlignment="1">
      <alignment horizontal="left" indent="1"/>
    </xf>
    <xf numFmtId="0" fontId="0" fillId="11" borderId="0" xfId="0" applyFill="1" applyAlignment="1">
      <alignment horizontal="center"/>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0" fillId="15" borderId="55" xfId="0" applyFill="1" applyBorder="1" applyAlignment="1">
      <alignment horizontal="center" vertical="center"/>
    </xf>
    <xf numFmtId="0" fontId="6" fillId="15" borderId="55" xfId="0" applyFont="1" applyFill="1" applyBorder="1" applyAlignment="1" applyProtection="1">
      <alignment vertical="center"/>
      <protection locked="0"/>
    </xf>
    <xf numFmtId="44" fontId="0" fillId="15" borderId="55" xfId="0" applyNumberFormat="1" applyFill="1" applyBorder="1" applyAlignment="1" applyProtection="1">
      <alignment horizontal="right" vertical="center" indent="1"/>
      <protection locked="0"/>
    </xf>
    <xf numFmtId="49" fontId="10" fillId="15" borderId="55" xfId="0" applyNumberFormat="1" applyFont="1" applyFill="1" applyBorder="1" applyAlignment="1" applyProtection="1">
      <alignment horizontal="left" vertical="center" indent="1"/>
      <protection locked="0"/>
    </xf>
    <xf numFmtId="0" fontId="0" fillId="16" borderId="0" xfId="0" applyFill="1" applyBorder="1" applyAlignment="1">
      <alignment horizontal="center"/>
    </xf>
    <xf numFmtId="0" fontId="0" fillId="16" borderId="57" xfId="0" applyFill="1" applyBorder="1" applyAlignment="1" applyProtection="1">
      <alignment vertical="center"/>
      <protection locked="0"/>
    </xf>
    <xf numFmtId="2" fontId="0" fillId="16" borderId="0" xfId="0" applyNumberFormat="1" applyFill="1" applyAlignment="1">
      <alignment horizontal="right" vertical="center" indent="1"/>
    </xf>
    <xf numFmtId="0" fontId="0" fillId="16" borderId="0" xfId="0" applyFill="1" applyAlignment="1">
      <alignment horizontal="left" indent="1"/>
    </xf>
    <xf numFmtId="6" fontId="20" fillId="3" borderId="0" xfId="0" applyNumberFormat="1" applyFont="1" applyFill="1" applyBorder="1" applyAlignment="1">
      <alignment horizontal="center" vertical="center"/>
    </xf>
    <xf numFmtId="0" fontId="0" fillId="2" borderId="0" xfId="0" applyFill="1" applyBorder="1" applyAlignment="1">
      <alignment horizontal="left" indent="1"/>
    </xf>
    <xf numFmtId="0" fontId="0" fillId="2" borderId="0" xfId="0" applyFill="1" applyBorder="1"/>
    <xf numFmtId="0" fontId="62" fillId="2" borderId="0" xfId="0" applyFont="1" applyFill="1" applyBorder="1" applyAlignment="1">
      <alignment horizontal="left" indent="1"/>
    </xf>
    <xf numFmtId="0" fontId="64" fillId="2" borderId="0" xfId="0" applyFont="1" applyFill="1" applyBorder="1" applyAlignment="1">
      <alignment horizontal="left" indent="1"/>
    </xf>
    <xf numFmtId="0" fontId="65" fillId="2" borderId="0" xfId="0" applyFont="1" applyFill="1" applyBorder="1" applyAlignment="1">
      <alignment horizontal="left" vertical="justify" wrapText="1" indent="1"/>
    </xf>
    <xf numFmtId="0" fontId="62" fillId="2" borderId="0" xfId="0" applyFont="1" applyFill="1" applyBorder="1" applyAlignment="1">
      <alignment horizontal="left" vertical="justify" indent="1"/>
    </xf>
    <xf numFmtId="0" fontId="64" fillId="2" borderId="0" xfId="0" applyFont="1" applyFill="1" applyBorder="1" applyAlignment="1">
      <alignment horizontal="left" vertical="justify" indent="1"/>
    </xf>
    <xf numFmtId="0" fontId="64" fillId="2" borderId="0" xfId="0" applyFont="1" applyFill="1" applyBorder="1" applyAlignment="1">
      <alignment horizontal="left" vertical="center" indent="1"/>
    </xf>
    <xf numFmtId="0" fontId="63" fillId="2" borderId="0" xfId="0" applyFont="1" applyFill="1" applyBorder="1" applyAlignment="1">
      <alignment horizontal="justify" vertical="justify" wrapText="1"/>
    </xf>
    <xf numFmtId="0" fontId="63" fillId="2" borderId="0" xfId="0" applyFont="1" applyFill="1" applyBorder="1" applyAlignment="1">
      <alignment vertical="center"/>
    </xf>
    <xf numFmtId="0" fontId="66" fillId="2" borderId="0" xfId="0" applyFont="1" applyFill="1" applyBorder="1" applyAlignment="1">
      <alignment horizontal="justify" vertical="justify"/>
    </xf>
    <xf numFmtId="0" fontId="63" fillId="2" borderId="0" xfId="0" applyFont="1" applyFill="1" applyBorder="1" applyAlignment="1">
      <alignment vertical="center" wrapText="1"/>
    </xf>
    <xf numFmtId="0" fontId="62" fillId="2" borderId="0" xfId="0" applyFont="1" applyFill="1" applyBorder="1"/>
    <xf numFmtId="0" fontId="66" fillId="2" borderId="0" xfId="0" applyFont="1" applyFill="1" applyBorder="1" applyAlignment="1">
      <alignment horizontal="left" vertical="justify" indent="1"/>
    </xf>
    <xf numFmtId="0" fontId="63" fillId="2" borderId="0" xfId="0" applyFont="1" applyFill="1" applyBorder="1" applyAlignment="1">
      <alignment horizontal="justify" vertical="center" wrapText="1"/>
    </xf>
    <xf numFmtId="0" fontId="63" fillId="2" borderId="0" xfId="0" applyFont="1" applyFill="1" applyBorder="1" applyAlignment="1">
      <alignment vertical="justify" wrapText="1"/>
    </xf>
    <xf numFmtId="0" fontId="63" fillId="2" borderId="0" xfId="0" applyFont="1" applyFill="1" applyBorder="1" applyAlignment="1">
      <alignment horizontal="justify" vertical="justify"/>
    </xf>
    <xf numFmtId="0" fontId="0" fillId="2" borderId="0" xfId="0" applyFill="1" applyBorder="1" applyAlignment="1">
      <alignment horizontal="center"/>
    </xf>
    <xf numFmtId="0" fontId="64" fillId="2" borderId="0" xfId="0" applyFont="1" applyFill="1" applyBorder="1" applyAlignment="1">
      <alignment horizontal="right"/>
    </xf>
    <xf numFmtId="0" fontId="64" fillId="2" borderId="0" xfId="0" applyFont="1" applyFill="1" applyBorder="1"/>
    <xf numFmtId="0" fontId="64" fillId="2" borderId="0" xfId="0" applyFont="1" applyFill="1" applyBorder="1" applyAlignment="1">
      <alignment horizontal="justify" vertical="center"/>
    </xf>
    <xf numFmtId="0" fontId="6" fillId="2" borderId="0" xfId="0" applyFont="1" applyFill="1" applyBorder="1" applyAlignment="1">
      <alignment vertical="center" wrapText="1"/>
    </xf>
    <xf numFmtId="0" fontId="0" fillId="10" borderId="55" xfId="0" applyFont="1" applyFill="1" applyBorder="1" applyAlignment="1" applyProtection="1">
      <alignment vertical="center"/>
      <protection locked="0"/>
    </xf>
    <xf numFmtId="0" fontId="0" fillId="8" borderId="0" xfId="0" applyFill="1"/>
    <xf numFmtId="2" fontId="1" fillId="8" borderId="0" xfId="14" applyNumberFormat="1" applyFont="1" applyFill="1" applyAlignment="1">
      <alignment horizontal="right" indent="1"/>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18" borderId="0" xfId="0" applyFill="1" applyAlignment="1">
      <alignment horizontal="center"/>
    </xf>
    <xf numFmtId="0" fontId="0" fillId="18" borderId="55" xfId="0" applyFill="1" applyBorder="1" applyAlignment="1" applyProtection="1">
      <alignment vertical="center"/>
      <protection locked="0"/>
    </xf>
    <xf numFmtId="44" fontId="0" fillId="18" borderId="55" xfId="0" applyNumberFormat="1" applyFill="1" applyBorder="1" applyAlignment="1" applyProtection="1">
      <alignment horizontal="right" vertical="center" indent="1"/>
      <protection locked="0"/>
    </xf>
    <xf numFmtId="49" fontId="10" fillId="18" borderId="55" xfId="0" applyNumberFormat="1" applyFont="1" applyFill="1" applyBorder="1" applyAlignment="1" applyProtection="1">
      <alignment horizontal="left" vertical="center" indent="1"/>
      <protection locked="0"/>
    </xf>
    <xf numFmtId="0" fontId="0" fillId="19" borderId="0" xfId="0" applyFill="1" applyBorder="1" applyAlignment="1">
      <alignment horizontal="center"/>
    </xf>
    <xf numFmtId="0" fontId="0" fillId="19" borderId="57" xfId="0" applyFill="1" applyBorder="1" applyAlignment="1" applyProtection="1">
      <alignment vertical="center"/>
      <protection locked="0"/>
    </xf>
    <xf numFmtId="2" fontId="0" fillId="19" borderId="0" xfId="0" applyNumberFormat="1" applyFill="1" applyAlignment="1">
      <alignment horizontal="right" vertical="center" indent="1"/>
    </xf>
    <xf numFmtId="0" fontId="0" fillId="19" borderId="0" xfId="0" applyFill="1" applyAlignment="1">
      <alignment horizontal="left" indent="1"/>
    </xf>
    <xf numFmtId="0" fontId="0" fillId="3" borderId="0" xfId="0" applyFill="1" applyBorder="1" applyAlignment="1">
      <alignment horizontal="center"/>
    </xf>
    <xf numFmtId="0" fontId="0" fillId="3" borderId="0" xfId="0" applyFill="1" applyBorder="1"/>
    <xf numFmtId="0" fontId="0" fillId="0" borderId="0" xfId="0" applyAlignment="1">
      <alignment horizontal="center" vertical="center"/>
    </xf>
    <xf numFmtId="0" fontId="4" fillId="0" borderId="0" xfId="0" applyFont="1" applyAlignment="1">
      <alignment horizontal="center" vertical="center"/>
    </xf>
    <xf numFmtId="8" fontId="10" fillId="0" borderId="0" xfId="0" applyNumberFormat="1" applyFont="1" applyAlignment="1">
      <alignment horizontal="left" vertical="center" wrapText="1"/>
    </xf>
    <xf numFmtId="0" fontId="5" fillId="3" borderId="0" xfId="0" applyFont="1" applyFill="1" applyAlignment="1">
      <alignment horizontal="center" vertical="center"/>
    </xf>
    <xf numFmtId="165" fontId="5" fillId="3" borderId="0" xfId="0" applyNumberFormat="1" applyFont="1" applyFill="1" applyAlignment="1">
      <alignment horizontal="center" vertical="center"/>
    </xf>
    <xf numFmtId="0" fontId="5" fillId="3" borderId="0"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0" borderId="0" xfId="0" applyFont="1" applyAlignment="1">
      <alignment horizontal="left" vertical="center"/>
    </xf>
    <xf numFmtId="168" fontId="5" fillId="3" borderId="0" xfId="0" applyNumberFormat="1"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164" fontId="5" fillId="3" borderId="0" xfId="0" applyNumberFormat="1" applyFont="1" applyFill="1" applyAlignment="1">
      <alignment horizontal="center" vertical="center"/>
    </xf>
    <xf numFmtId="14" fontId="5" fillId="3" borderId="0" xfId="0" applyNumberFormat="1" applyFont="1" applyFill="1" applyAlignment="1">
      <alignment horizontal="center" vertical="center"/>
    </xf>
    <xf numFmtId="0" fontId="5" fillId="2" borderId="0" xfId="0" applyFont="1" applyFill="1" applyBorder="1" applyAlignment="1">
      <alignment horizontal="center" vertical="center"/>
    </xf>
    <xf numFmtId="0" fontId="20" fillId="3" borderId="0" xfId="0" applyFont="1" applyFill="1" applyBorder="1" applyAlignment="1">
      <alignment horizontal="center" vertical="center"/>
    </xf>
    <xf numFmtId="6" fontId="20" fillId="3" borderId="0" xfId="0" applyNumberFormat="1" applyFont="1" applyFill="1" applyBorder="1" applyAlignment="1">
      <alignment horizontal="center" vertical="center"/>
    </xf>
    <xf numFmtId="0" fontId="22" fillId="2" borderId="0"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0" xfId="0" applyFont="1" applyFill="1" applyAlignment="1">
      <alignment horizontal="center" vertical="center"/>
    </xf>
    <xf numFmtId="0" fontId="5" fillId="2" borderId="2" xfId="0" applyFont="1" applyFill="1" applyBorder="1" applyAlignment="1">
      <alignment horizontal="center" vertical="center"/>
    </xf>
    <xf numFmtId="0" fontId="1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left" vertical="center"/>
    </xf>
    <xf numFmtId="169" fontId="0" fillId="3"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24" fillId="0" borderId="0" xfId="0" applyFont="1" applyAlignment="1">
      <alignment horizontal="center" vertical="center"/>
    </xf>
    <xf numFmtId="0" fontId="5" fillId="2" borderId="0" xfId="0"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0" fontId="0" fillId="3" borderId="0" xfId="0" applyFill="1" applyAlignment="1">
      <alignment horizontal="center" vertical="center"/>
    </xf>
    <xf numFmtId="0" fontId="0" fillId="2" borderId="0" xfId="0" applyFill="1" applyAlignment="1">
      <alignment horizontal="left"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6" fillId="0" borderId="20" xfId="0" applyFont="1" applyBorder="1" applyAlignment="1">
      <alignment horizontal="center"/>
    </xf>
    <xf numFmtId="0" fontId="5" fillId="4" borderId="0" xfId="0" applyFont="1" applyFill="1" applyAlignment="1">
      <alignment horizontal="left" vertical="center"/>
    </xf>
    <xf numFmtId="0" fontId="5" fillId="0" borderId="6" xfId="0" applyFont="1" applyBorder="1" applyAlignment="1">
      <alignment vertical="center"/>
    </xf>
    <xf numFmtId="0" fontId="5" fillId="2" borderId="0" xfId="0" applyFont="1" applyFill="1" applyBorder="1" applyAlignment="1">
      <alignment horizontal="center" vertical="center" wrapText="1"/>
    </xf>
    <xf numFmtId="0" fontId="0" fillId="2" borderId="0" xfId="0" applyFill="1" applyAlignment="1">
      <alignment horizontal="center" vertical="center"/>
    </xf>
    <xf numFmtId="0" fontId="6" fillId="3" borderId="0" xfId="0" applyFont="1" applyFill="1" applyBorder="1" applyAlignment="1">
      <alignment horizontal="center" vertical="center"/>
    </xf>
    <xf numFmtId="14" fontId="5" fillId="3" borderId="0" xfId="0" applyNumberFormat="1" applyFont="1" applyFill="1" applyBorder="1" applyAlignment="1">
      <alignment horizontal="center" vertical="center"/>
    </xf>
    <xf numFmtId="0" fontId="21" fillId="3" borderId="0" xfId="0" applyFont="1" applyFill="1" applyBorder="1" applyAlignment="1">
      <alignment horizontal="center" vertical="center" wrapText="1"/>
    </xf>
    <xf numFmtId="6" fontId="10" fillId="3" borderId="0" xfId="0" applyNumberFormat="1" applyFont="1" applyFill="1" applyBorder="1" applyAlignment="1">
      <alignment horizontal="center" vertical="center"/>
    </xf>
    <xf numFmtId="0" fontId="10" fillId="3" borderId="0" xfId="0" applyFont="1" applyFill="1" applyBorder="1" applyAlignment="1">
      <alignment horizontal="center" vertical="center"/>
    </xf>
    <xf numFmtId="0" fontId="21" fillId="0" borderId="0" xfId="0" applyFont="1" applyAlignment="1">
      <alignment horizontal="center"/>
    </xf>
    <xf numFmtId="0" fontId="0" fillId="0" borderId="0" xfId="0" applyAlignment="1" applyProtection="1">
      <alignment horizontal="center"/>
      <protection locked="0"/>
    </xf>
    <xf numFmtId="0" fontId="0" fillId="3" borderId="0" xfId="0" applyFill="1" applyBorder="1" applyAlignment="1">
      <alignment horizontal="center" vertical="center"/>
    </xf>
    <xf numFmtId="0" fontId="5" fillId="3" borderId="0" xfId="0" applyFont="1" applyFill="1" applyBorder="1" applyAlignment="1">
      <alignment horizontal="center" vertical="center" wrapText="1"/>
    </xf>
    <xf numFmtId="0" fontId="4" fillId="2" borderId="0" xfId="0" applyFont="1" applyFill="1" applyAlignment="1">
      <alignment horizontal="center" vertical="center"/>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5" fillId="2" borderId="0" xfId="0" applyFont="1" applyFill="1" applyBorder="1" applyAlignment="1">
      <alignment horizontal="center" vertical="top" wrapText="1"/>
    </xf>
    <xf numFmtId="0" fontId="8" fillId="2" borderId="0" xfId="0" applyFont="1" applyFill="1" applyBorder="1" applyAlignment="1">
      <alignment horizontal="center" vertical="center"/>
    </xf>
    <xf numFmtId="49" fontId="0" fillId="0" borderId="0" xfId="0" applyNumberFormat="1" applyBorder="1" applyAlignment="1" applyProtection="1">
      <alignment horizontal="left" vertical="center" wrapText="1"/>
      <protection locked="0"/>
    </xf>
    <xf numFmtId="0" fontId="0" fillId="3" borderId="0" xfId="0" applyFont="1" applyFill="1" applyBorder="1" applyAlignment="1" applyProtection="1">
      <alignment horizontal="center" wrapText="1"/>
      <protection locked="0"/>
    </xf>
    <xf numFmtId="0" fontId="0" fillId="3" borderId="45" xfId="0" applyFont="1" applyFill="1" applyBorder="1" applyAlignment="1" applyProtection="1">
      <alignment horizontal="center" wrapText="1"/>
      <protection locked="0"/>
    </xf>
    <xf numFmtId="0" fontId="0" fillId="3" borderId="0" xfId="0" applyFont="1" applyFill="1" applyBorder="1" applyAlignment="1" applyProtection="1">
      <alignment horizontal="center"/>
      <protection locked="0"/>
    </xf>
    <xf numFmtId="0" fontId="0" fillId="3" borderId="45"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45" xfId="0" applyNumberFormat="1" applyFill="1" applyBorder="1" applyAlignment="1" applyProtection="1">
      <alignment horizontal="center"/>
      <protection locked="0"/>
    </xf>
    <xf numFmtId="0" fontId="6" fillId="3" borderId="28"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49" fontId="0" fillId="3" borderId="24" xfId="0" applyNumberFormat="1" applyFill="1" applyBorder="1" applyAlignment="1" applyProtection="1">
      <alignment horizontal="center" vertical="center" wrapText="1"/>
      <protection locked="0"/>
    </xf>
    <xf numFmtId="49" fontId="0" fillId="3" borderId="27" xfId="0" applyNumberFormat="1" applyFill="1" applyBorder="1" applyAlignment="1" applyProtection="1">
      <alignment horizontal="center" vertical="center" wrapText="1"/>
      <protection locked="0"/>
    </xf>
    <xf numFmtId="49" fontId="0" fillId="3" borderId="30" xfId="0" applyNumberFormat="1" applyFill="1" applyBorder="1" applyAlignment="1" applyProtection="1">
      <alignment horizontal="center" vertical="center" wrapText="1"/>
      <protection locked="0"/>
    </xf>
    <xf numFmtId="0" fontId="31" fillId="3" borderId="0" xfId="0" applyFont="1" applyFill="1" applyBorder="1" applyAlignment="1" applyProtection="1">
      <alignment horizontal="center"/>
      <protection locked="0"/>
    </xf>
    <xf numFmtId="0" fontId="31" fillId="3" borderId="6" xfId="0" applyFont="1" applyFill="1" applyBorder="1" applyAlignment="1" applyProtection="1">
      <alignment horizontal="center"/>
      <protection locked="0"/>
    </xf>
    <xf numFmtId="49" fontId="0" fillId="0" borderId="24" xfId="0" applyNumberFormat="1" applyBorder="1" applyAlignment="1" applyProtection="1">
      <alignment horizontal="center" vertical="center" wrapText="1"/>
      <protection locked="0"/>
    </xf>
    <xf numFmtId="49" fontId="0" fillId="0" borderId="27" xfId="0" applyNumberFormat="1" applyBorder="1" applyAlignment="1" applyProtection="1">
      <alignment horizontal="center" vertical="center" wrapText="1"/>
      <protection locked="0"/>
    </xf>
    <xf numFmtId="49" fontId="0" fillId="0" borderId="30" xfId="0" applyNumberForma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2" fontId="0" fillId="0" borderId="25" xfId="0" applyNumberFormat="1" applyBorder="1" applyAlignment="1" applyProtection="1">
      <alignment horizontal="center" vertical="center" wrapText="1"/>
      <protection locked="0"/>
    </xf>
    <xf numFmtId="2" fontId="0" fillId="0" borderId="28" xfId="0" applyNumberFormat="1" applyBorder="1" applyAlignment="1" applyProtection="1">
      <alignment horizontal="center" vertical="center" wrapText="1"/>
      <protection locked="0"/>
    </xf>
    <xf numFmtId="2" fontId="0" fillId="0" borderId="31" xfId="0" applyNumberFormat="1" applyBorder="1" applyAlignment="1" applyProtection="1">
      <alignment horizontal="center" vertical="center" wrapText="1"/>
      <protection locked="0"/>
    </xf>
    <xf numFmtId="4" fontId="0" fillId="0" borderId="26" xfId="0" applyNumberFormat="1" applyBorder="1" applyAlignment="1" applyProtection="1">
      <alignment horizontal="center" vertical="center" wrapText="1"/>
    </xf>
    <xf numFmtId="4" fontId="0" fillId="0" borderId="29" xfId="0" applyNumberFormat="1" applyBorder="1" applyAlignment="1" applyProtection="1">
      <alignment horizontal="center" vertical="center" wrapText="1"/>
    </xf>
    <xf numFmtId="4" fontId="0" fillId="0" borderId="32" xfId="0" applyNumberFormat="1" applyBorder="1" applyAlignment="1" applyProtection="1">
      <alignment horizontal="center" vertical="center" wrapText="1"/>
    </xf>
    <xf numFmtId="49" fontId="0" fillId="3" borderId="24" xfId="0" applyNumberFormat="1" applyFont="1" applyFill="1" applyBorder="1" applyAlignment="1" applyProtection="1">
      <alignment horizontal="center" vertical="center" wrapText="1"/>
      <protection locked="0"/>
    </xf>
    <xf numFmtId="49" fontId="0" fillId="3" borderId="27" xfId="0" applyNumberFormat="1" applyFont="1" applyFill="1" applyBorder="1" applyAlignment="1" applyProtection="1">
      <alignment horizontal="center" vertical="center" wrapText="1"/>
      <protection locked="0"/>
    </xf>
    <xf numFmtId="49" fontId="0" fillId="3" borderId="30" xfId="0" applyNumberFormat="1" applyFont="1" applyFill="1" applyBorder="1" applyAlignment="1" applyProtection="1">
      <alignment horizontal="center" vertical="center" wrapText="1"/>
      <protection locked="0"/>
    </xf>
    <xf numFmtId="2" fontId="0" fillId="3" borderId="25" xfId="0" applyNumberFormat="1" applyFill="1" applyBorder="1" applyAlignment="1" applyProtection="1">
      <alignment horizontal="center" vertical="center" wrapText="1"/>
      <protection locked="0"/>
    </xf>
    <xf numFmtId="2" fontId="0" fillId="3" borderId="28" xfId="0" applyNumberFormat="1" applyFill="1" applyBorder="1" applyAlignment="1" applyProtection="1">
      <alignment horizontal="center" vertical="center" wrapText="1"/>
      <protection locked="0"/>
    </xf>
    <xf numFmtId="2" fontId="0" fillId="3" borderId="31" xfId="0" applyNumberFormat="1" applyFill="1" applyBorder="1" applyAlignment="1" applyProtection="1">
      <alignment horizontal="center" vertical="center" wrapText="1"/>
      <protection locked="0"/>
    </xf>
    <xf numFmtId="167" fontId="0" fillId="3" borderId="25" xfId="0" applyNumberFormat="1" applyFill="1" applyBorder="1" applyAlignment="1" applyProtection="1">
      <alignment horizontal="center" vertical="center" wrapText="1"/>
      <protection locked="0"/>
    </xf>
    <xf numFmtId="167" fontId="0" fillId="3" borderId="28" xfId="0" applyNumberFormat="1" applyFill="1" applyBorder="1" applyAlignment="1" applyProtection="1">
      <alignment horizontal="center" vertical="center" wrapText="1"/>
      <protection locked="0"/>
    </xf>
    <xf numFmtId="167" fontId="0" fillId="3" borderId="31" xfId="0" applyNumberFormat="1" applyFill="1" applyBorder="1" applyAlignment="1" applyProtection="1">
      <alignment horizontal="center" vertical="center" wrapText="1"/>
      <protection locked="0"/>
    </xf>
    <xf numFmtId="9" fontId="1" fillId="3" borderId="25" xfId="14" applyFont="1" applyFill="1" applyBorder="1" applyAlignment="1" applyProtection="1">
      <alignment horizontal="center" vertical="center" wrapText="1"/>
      <protection locked="0"/>
    </xf>
    <xf numFmtId="9" fontId="1" fillId="3" borderId="28" xfId="14" applyFont="1" applyFill="1" applyBorder="1" applyAlignment="1" applyProtection="1">
      <alignment horizontal="center" vertical="center" wrapText="1"/>
      <protection locked="0"/>
    </xf>
    <xf numFmtId="9" fontId="1" fillId="3" borderId="31" xfId="14" applyFont="1" applyFill="1" applyBorder="1" applyAlignment="1" applyProtection="1">
      <alignment horizontal="center" vertical="center" wrapText="1"/>
      <protection locked="0"/>
    </xf>
    <xf numFmtId="4" fontId="0" fillId="3" borderId="26" xfId="0" applyNumberFormat="1" applyFill="1" applyBorder="1" applyAlignment="1" applyProtection="1">
      <alignment horizontal="center" vertical="center" wrapText="1"/>
    </xf>
    <xf numFmtId="4" fontId="0" fillId="3" borderId="29" xfId="0" applyNumberFormat="1" applyFill="1" applyBorder="1" applyAlignment="1" applyProtection="1">
      <alignment horizontal="center" vertical="center" wrapText="1"/>
    </xf>
    <xf numFmtId="4" fontId="0" fillId="3" borderId="32" xfId="0" applyNumberFormat="1" applyFill="1" applyBorder="1" applyAlignment="1" applyProtection="1">
      <alignment horizontal="center" vertical="center" wrapText="1"/>
    </xf>
    <xf numFmtId="0" fontId="0" fillId="3" borderId="28" xfId="0" applyFill="1" applyBorder="1" applyAlignment="1" applyProtection="1">
      <alignment horizontal="center" vertical="center" wrapText="1"/>
      <protection locked="0"/>
    </xf>
    <xf numFmtId="0" fontId="0" fillId="3" borderId="31" xfId="0" applyFill="1" applyBorder="1" applyAlignment="1" applyProtection="1">
      <alignment horizontal="center" vertical="center" wrapText="1"/>
      <protection locked="0"/>
    </xf>
    <xf numFmtId="0" fontId="27" fillId="5" borderId="0"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1" fillId="6" borderId="0" xfId="0" applyNumberFormat="1" applyFont="1" applyFill="1" applyBorder="1" applyAlignment="1" applyProtection="1">
      <alignment horizontal="left" vertical="center"/>
      <protection locked="0"/>
    </xf>
    <xf numFmtId="0" fontId="31" fillId="6" borderId="2" xfId="0" applyNumberFormat="1" applyFont="1" applyFill="1" applyBorder="1" applyAlignment="1" applyProtection="1">
      <alignment horizontal="left" vertical="center"/>
      <protection locked="0"/>
    </xf>
    <xf numFmtId="14" fontId="31" fillId="6" borderId="0" xfId="0" applyNumberFormat="1" applyFont="1" applyFill="1" applyBorder="1" applyAlignment="1" applyProtection="1">
      <alignment horizontal="left" vertical="center"/>
      <protection locked="0"/>
    </xf>
    <xf numFmtId="14" fontId="31" fillId="6" borderId="2" xfId="0" applyNumberFormat="1" applyFont="1" applyFill="1" applyBorder="1" applyAlignment="1" applyProtection="1">
      <alignment horizontal="left" vertical="center"/>
      <protection locked="0"/>
    </xf>
    <xf numFmtId="0" fontId="63" fillId="2" borderId="0" xfId="0" applyFont="1" applyFill="1" applyBorder="1" applyAlignment="1">
      <alignment horizontal="justify" vertical="justify" wrapText="1"/>
    </xf>
    <xf numFmtId="0" fontId="65" fillId="2" borderId="0" xfId="0" applyFont="1" applyFill="1" applyBorder="1" applyAlignment="1">
      <alignment horizontal="left" vertical="justify" wrapText="1" indent="1"/>
    </xf>
    <xf numFmtId="0" fontId="63" fillId="2" borderId="0" xfId="0" applyFont="1" applyFill="1" applyBorder="1" applyAlignment="1">
      <alignment horizontal="left" vertical="justify"/>
    </xf>
    <xf numFmtId="0" fontId="63" fillId="2" borderId="0" xfId="0" applyFont="1" applyFill="1" applyBorder="1" applyAlignment="1">
      <alignment horizontal="justify" vertical="center" wrapText="1"/>
    </xf>
    <xf numFmtId="0" fontId="64" fillId="2" borderId="0" xfId="0" applyFont="1" applyFill="1" applyBorder="1" applyAlignment="1">
      <alignment horizontal="left" vertical="justify" indent="1"/>
    </xf>
    <xf numFmtId="0" fontId="63" fillId="2" borderId="0" xfId="0" applyFont="1" applyFill="1" applyBorder="1" applyAlignment="1">
      <alignment horizontal="justify" vertical="center"/>
    </xf>
    <xf numFmtId="0" fontId="63" fillId="2" borderId="0" xfId="0" applyFont="1" applyFill="1" applyBorder="1" applyAlignment="1">
      <alignment horizontal="left" vertical="center" wrapText="1"/>
    </xf>
    <xf numFmtId="0" fontId="63" fillId="2" borderId="0" xfId="0" applyFont="1" applyFill="1" applyBorder="1" applyAlignment="1">
      <alignment horizontal="justify" wrapText="1"/>
    </xf>
    <xf numFmtId="0" fontId="62" fillId="2" borderId="0" xfId="0" applyFont="1" applyFill="1" applyBorder="1" applyAlignment="1">
      <alignment horizontal="justify" vertical="center" wrapText="1"/>
    </xf>
    <xf numFmtId="49" fontId="0" fillId="0" borderId="28" xfId="0" applyNumberForma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167" fontId="0" fillId="0" borderId="28" xfId="0" applyNumberFormat="1" applyBorder="1" applyAlignment="1" applyProtection="1">
      <alignment horizontal="center" vertical="center" wrapText="1"/>
      <protection locked="0"/>
    </xf>
    <xf numFmtId="9" fontId="1" fillId="0" borderId="28" xfId="14" applyFont="1" applyBorder="1" applyAlignment="1" applyProtection="1">
      <alignment horizontal="center" vertical="center" wrapText="1"/>
      <protection locked="0"/>
    </xf>
    <xf numFmtId="4" fontId="0" fillId="0" borderId="28" xfId="0" applyNumberFormat="1" applyBorder="1" applyAlignment="1" applyProtection="1">
      <alignment horizontal="center" vertical="center" wrapText="1"/>
    </xf>
    <xf numFmtId="49" fontId="0" fillId="3" borderId="22" xfId="0" applyNumberFormat="1" applyFont="1" applyFill="1" applyBorder="1" applyAlignment="1" applyProtection="1">
      <alignment horizontal="center" vertical="center" wrapText="1"/>
      <protection locked="0"/>
    </xf>
    <xf numFmtId="49" fontId="0" fillId="3" borderId="28" xfId="0" applyNumberFormat="1" applyFont="1" applyFill="1" applyBorder="1" applyAlignment="1" applyProtection="1">
      <alignment horizontal="center" vertical="center" wrapText="1"/>
      <protection locked="0"/>
    </xf>
    <xf numFmtId="49" fontId="0" fillId="3" borderId="51" xfId="0" applyNumberFormat="1" applyFont="1" applyFill="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2" fontId="0" fillId="3" borderId="51" xfId="0" applyNumberFormat="1" applyFill="1" applyBorder="1" applyAlignment="1" applyProtection="1">
      <alignment horizontal="center" vertical="center" wrapText="1"/>
      <protection locked="0"/>
    </xf>
    <xf numFmtId="167" fontId="0" fillId="3" borderId="22" xfId="0" applyNumberFormat="1" applyFill="1" applyBorder="1" applyAlignment="1" applyProtection="1">
      <alignment horizontal="center" vertical="center" wrapText="1"/>
      <protection locked="0"/>
    </xf>
    <xf numFmtId="167" fontId="0" fillId="3" borderId="51" xfId="0" applyNumberFormat="1" applyFill="1" applyBorder="1" applyAlignment="1" applyProtection="1">
      <alignment horizontal="center" vertical="center" wrapText="1"/>
      <protection locked="0"/>
    </xf>
    <xf numFmtId="9" fontId="1" fillId="3" borderId="22" xfId="14" applyFont="1" applyFill="1" applyBorder="1" applyAlignment="1" applyProtection="1">
      <alignment horizontal="center" vertical="center" wrapText="1"/>
      <protection locked="0"/>
    </xf>
    <xf numFmtId="9" fontId="1" fillId="3" borderId="51" xfId="14" applyFont="1" applyFill="1" applyBorder="1" applyAlignment="1" applyProtection="1">
      <alignment horizontal="center" vertical="center" wrapText="1"/>
      <protection locked="0"/>
    </xf>
    <xf numFmtId="4" fontId="0" fillId="3" borderId="22" xfId="0" applyNumberFormat="1" applyFill="1" applyBorder="1" applyAlignment="1" applyProtection="1">
      <alignment horizontal="center" vertical="center" wrapText="1"/>
    </xf>
    <xf numFmtId="4" fontId="0" fillId="3" borderId="28" xfId="0" applyNumberFormat="1" applyFill="1" applyBorder="1" applyAlignment="1" applyProtection="1">
      <alignment horizontal="center" vertical="center" wrapText="1"/>
    </xf>
    <xf numFmtId="4" fontId="0" fillId="3" borderId="51" xfId="0" applyNumberFormat="1" applyFill="1" applyBorder="1" applyAlignment="1" applyProtection="1">
      <alignment horizontal="center" vertical="center" wrapText="1"/>
    </xf>
    <xf numFmtId="0" fontId="0" fillId="2" borderId="22"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2" fontId="0" fillId="0" borderId="22" xfId="0" applyNumberFormat="1" applyBorder="1" applyAlignment="1" applyProtection="1">
      <alignment horizontal="center" vertical="center" wrapText="1"/>
      <protection locked="0"/>
    </xf>
    <xf numFmtId="2" fontId="0" fillId="0" borderId="51" xfId="0" applyNumberFormat="1" applyBorder="1" applyAlignment="1" applyProtection="1">
      <alignment horizontal="center" vertical="center" wrapText="1"/>
      <protection locked="0"/>
    </xf>
    <xf numFmtId="0" fontId="0" fillId="3" borderId="51" xfId="0"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49" fontId="0" fillId="0" borderId="22" xfId="0" applyNumberFormat="1" applyFont="1" applyBorder="1" applyAlignment="1" applyProtection="1">
      <alignment horizontal="center" vertical="center" wrapText="1"/>
      <protection locked="0"/>
    </xf>
    <xf numFmtId="49" fontId="0" fillId="0" borderId="28" xfId="0" applyNumberFormat="1" applyFont="1" applyBorder="1" applyAlignment="1" applyProtection="1">
      <alignment horizontal="center" vertical="center" wrapText="1"/>
      <protection locked="0"/>
    </xf>
    <xf numFmtId="49" fontId="0" fillId="0" borderId="51" xfId="0" applyNumberFormat="1" applyFont="1" applyBorder="1" applyAlignment="1" applyProtection="1">
      <alignment horizontal="center" vertical="center" wrapText="1"/>
      <protection locked="0"/>
    </xf>
    <xf numFmtId="167" fontId="0" fillId="0" borderId="22" xfId="0" applyNumberFormat="1" applyBorder="1" applyAlignment="1" applyProtection="1">
      <alignment horizontal="center" vertical="center" wrapText="1"/>
      <protection locked="0"/>
    </xf>
    <xf numFmtId="167" fontId="0" fillId="0" borderId="51" xfId="0" applyNumberFormat="1" applyBorder="1" applyAlignment="1" applyProtection="1">
      <alignment horizontal="center" vertical="center" wrapText="1"/>
      <protection locked="0"/>
    </xf>
    <xf numFmtId="49" fontId="0" fillId="0" borderId="0" xfId="0" applyNumberFormat="1" applyBorder="1" applyAlignment="1" applyProtection="1">
      <alignment vertical="center" wrapText="1"/>
      <protection locked="0"/>
    </xf>
    <xf numFmtId="9" fontId="1" fillId="0" borderId="22" xfId="14" applyFont="1" applyBorder="1" applyAlignment="1" applyProtection="1">
      <alignment horizontal="center" vertical="center" wrapText="1"/>
      <protection locked="0"/>
    </xf>
    <xf numFmtId="9" fontId="1" fillId="0" borderId="51" xfId="14" applyFont="1" applyBorder="1" applyAlignment="1" applyProtection="1">
      <alignment horizontal="center" vertical="center" wrapText="1"/>
      <protection locked="0"/>
    </xf>
    <xf numFmtId="4" fontId="0" fillId="0" borderId="22" xfId="0" applyNumberFormat="1" applyBorder="1" applyAlignment="1" applyProtection="1">
      <alignment horizontal="center" vertical="center" wrapText="1"/>
    </xf>
    <xf numFmtId="4" fontId="0" fillId="0" borderId="51" xfId="0" applyNumberFormat="1" applyBorder="1" applyAlignment="1" applyProtection="1">
      <alignment horizontal="center" vertical="center" wrapText="1"/>
    </xf>
    <xf numFmtId="0" fontId="25" fillId="2" borderId="0" xfId="0" applyFont="1" applyFill="1" applyBorder="1" applyAlignment="1">
      <alignment horizontal="left" vertical="top" wrapText="1"/>
    </xf>
    <xf numFmtId="0" fontId="5" fillId="4" borderId="0" xfId="0" applyFont="1" applyFill="1" applyAlignment="1">
      <alignment horizontal="center"/>
    </xf>
    <xf numFmtId="0" fontId="5" fillId="4" borderId="0" xfId="0" applyFont="1" applyFill="1" applyBorder="1" applyAlignment="1">
      <alignment horizontal="center"/>
    </xf>
    <xf numFmtId="0" fontId="5" fillId="4" borderId="56" xfId="0" applyFont="1" applyFill="1" applyBorder="1" applyAlignment="1">
      <alignment horizontal="center" wrapText="1"/>
    </xf>
    <xf numFmtId="0" fontId="10" fillId="4" borderId="56" xfId="0" applyFont="1" applyFill="1" applyBorder="1" applyAlignment="1">
      <alignment horizontal="center"/>
    </xf>
    <xf numFmtId="0" fontId="10" fillId="2" borderId="0" xfId="0" applyFont="1" applyFill="1" applyBorder="1" applyAlignment="1">
      <alignment horizontal="center" vertical="center" wrapText="1"/>
    </xf>
    <xf numFmtId="0" fontId="0" fillId="2" borderId="0" xfId="0" applyFill="1" applyBorder="1" applyAlignment="1">
      <alignment horizontal="left" vertical="center"/>
    </xf>
    <xf numFmtId="0" fontId="0" fillId="2" borderId="0" xfId="0" applyFont="1" applyFill="1" applyBorder="1" applyAlignment="1">
      <alignment horizontal="left" vertical="center"/>
    </xf>
    <xf numFmtId="0" fontId="4" fillId="2" borderId="0" xfId="0" applyFont="1" applyFill="1" applyBorder="1" applyAlignment="1">
      <alignment horizontal="left" vertical="top" wrapText="1"/>
    </xf>
    <xf numFmtId="0" fontId="56" fillId="0" borderId="0" xfId="0" applyFont="1" applyAlignment="1">
      <alignment horizontal="center"/>
    </xf>
  </cellXfs>
  <cellStyles count="16">
    <cellStyle name="Lien hypertexte" xfId="15" builtinId="8"/>
    <cellStyle name="Lien hypertexte 2" xfId="1"/>
    <cellStyle name="Milliers" xfId="13" builtinId="3"/>
    <cellStyle name="Normal" xfId="0" builtinId="0"/>
    <cellStyle name="Normal 2" xfId="2"/>
    <cellStyle name="Normal 2 2" xfId="3"/>
    <cellStyle name="Normal 3" xfId="4"/>
    <cellStyle name="Pourcentage" xfId="14" builtinId="5"/>
    <cellStyle name="Titre 2" xfId="5"/>
    <cellStyle name="Titre 3" xfId="6"/>
    <cellStyle name="Titre 1 2" xfId="7"/>
    <cellStyle name="Titre 1 2 2" xfId="8"/>
    <cellStyle name="Titre 1 3" xfId="9"/>
    <cellStyle name="Titre 2 2" xfId="10"/>
    <cellStyle name="Titre 2 3" xfId="11"/>
    <cellStyle name="Titre 3 2"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 Id="rId5" Type="http://schemas.openxmlformats.org/officeDocument/2006/relationships/image" Target="../media/image10.jpe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13.jpeg"/><Relationship Id="rId5" Type="http://schemas.openxmlformats.org/officeDocument/2006/relationships/image" Target="../media/image10.jpeg"/><Relationship Id="rId4" Type="http://schemas.openxmlformats.org/officeDocument/2006/relationships/image" Target="../media/image9.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4.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0</xdr:col>
      <xdr:colOff>44824</xdr:colOff>
      <xdr:row>0</xdr:row>
      <xdr:rowOff>0</xdr:rowOff>
    </xdr:from>
    <xdr:to>
      <xdr:col>8</xdr:col>
      <xdr:colOff>425823</xdr:colOff>
      <xdr:row>7</xdr:row>
      <xdr:rowOff>17604</xdr:rowOff>
    </xdr:to>
    <xdr:pic>
      <xdr:nvPicPr>
        <xdr:cNvPr id="3" name="Image 2" descr="bébé enfant.JPG"/>
        <xdr:cNvPicPr>
          <a:picLocks noChangeAspect="1"/>
        </xdr:cNvPicPr>
      </xdr:nvPicPr>
      <xdr:blipFill>
        <a:blip xmlns:r="http://schemas.openxmlformats.org/officeDocument/2006/relationships" r:embed="rId1" cstate="print"/>
        <a:stretch>
          <a:fillRect/>
        </a:stretch>
      </xdr:blipFill>
      <xdr:spPr>
        <a:xfrm>
          <a:off x="44824" y="0"/>
          <a:ext cx="6515099" cy="960579"/>
        </a:xfrm>
        <a:prstGeom prst="rect">
          <a:avLst/>
        </a:prstGeom>
      </xdr:spPr>
    </xdr:pic>
    <xdr:clientData/>
  </xdr:twoCellAnchor>
  <xdr:twoCellAnchor editAs="oneCell">
    <xdr:from>
      <xdr:col>1</xdr:col>
      <xdr:colOff>35858</xdr:colOff>
      <xdr:row>67</xdr:row>
      <xdr:rowOff>81731</xdr:rowOff>
    </xdr:from>
    <xdr:to>
      <xdr:col>8</xdr:col>
      <xdr:colOff>430305</xdr:colOff>
      <xdr:row>70</xdr:row>
      <xdr:rowOff>49754</xdr:rowOff>
    </xdr:to>
    <xdr:pic>
      <xdr:nvPicPr>
        <xdr:cNvPr id="4" name="Image 3" descr="Capture d’écran 2023-03-07 111519.jpg"/>
        <xdr:cNvPicPr>
          <a:picLocks noChangeAspect="1"/>
        </xdr:cNvPicPr>
      </xdr:nvPicPr>
      <xdr:blipFill>
        <a:blip xmlns:r="http://schemas.openxmlformats.org/officeDocument/2006/relationships" r:embed="rId2" cstate="print"/>
        <a:stretch>
          <a:fillRect/>
        </a:stretch>
      </xdr:blipFill>
      <xdr:spPr>
        <a:xfrm>
          <a:off x="161364" y="9405025"/>
          <a:ext cx="6409765" cy="505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171451</xdr:colOff>
      <xdr:row>1</xdr:row>
      <xdr:rowOff>28575</xdr:rowOff>
    </xdr:from>
    <xdr:to>
      <xdr:col>7</xdr:col>
      <xdr:colOff>990600</xdr:colOff>
      <xdr:row>9</xdr:row>
      <xdr:rowOff>58178</xdr:rowOff>
    </xdr:to>
    <xdr:pic>
      <xdr:nvPicPr>
        <xdr:cNvPr id="4" name="Image 3" descr="Capture.JPG"/>
        <xdr:cNvPicPr>
          <a:picLocks noChangeAspect="1"/>
        </xdr:cNvPicPr>
      </xdr:nvPicPr>
      <xdr:blipFill>
        <a:blip xmlns:r="http://schemas.openxmlformats.org/officeDocument/2006/relationships" r:embed="rId1" cstate="print"/>
        <a:stretch>
          <a:fillRect/>
        </a:stretch>
      </xdr:blipFill>
      <xdr:spPr>
        <a:xfrm>
          <a:off x="295276" y="85725"/>
          <a:ext cx="5714999" cy="982103"/>
        </a:xfrm>
        <a:prstGeom prst="rect">
          <a:avLst/>
        </a:prstGeom>
      </xdr:spPr>
    </xdr:pic>
    <xdr:clientData/>
  </xdr:twoCellAnchor>
  <xdr:twoCellAnchor editAs="oneCell">
    <xdr:from>
      <xdr:col>1</xdr:col>
      <xdr:colOff>167640</xdr:colOff>
      <xdr:row>69</xdr:row>
      <xdr:rowOff>103794</xdr:rowOff>
    </xdr:from>
    <xdr:to>
      <xdr:col>8</xdr:col>
      <xdr:colOff>274320</xdr:colOff>
      <xdr:row>72</xdr:row>
      <xdr:rowOff>38099</xdr:rowOff>
    </xdr:to>
    <xdr:pic>
      <xdr:nvPicPr>
        <xdr:cNvPr id="3" name="Image 2" descr="Capture d’écran 2023-03-07 111519.jpg"/>
        <xdr:cNvPicPr>
          <a:picLocks noChangeAspect="1"/>
        </xdr:cNvPicPr>
      </xdr:nvPicPr>
      <xdr:blipFill>
        <a:blip xmlns:r="http://schemas.openxmlformats.org/officeDocument/2006/relationships" r:embed="rId2" cstate="print"/>
        <a:stretch>
          <a:fillRect/>
        </a:stretch>
      </xdr:blipFill>
      <xdr:spPr>
        <a:xfrm>
          <a:off x="297180" y="9118254"/>
          <a:ext cx="6118860" cy="482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8</xdr:col>
      <xdr:colOff>257175</xdr:colOff>
      <xdr:row>5</xdr:row>
      <xdr:rowOff>66675</xdr:rowOff>
    </xdr:to>
    <xdr:pic>
      <xdr:nvPicPr>
        <xdr:cNvPr id="3" name="Image 7" descr="Capture.JPG"/>
        <xdr:cNvPicPr>
          <a:picLocks noChangeAspect="1"/>
        </xdr:cNvPicPr>
      </xdr:nvPicPr>
      <xdr:blipFill>
        <a:blip xmlns:r="http://schemas.openxmlformats.org/officeDocument/2006/relationships" r:embed="rId1" cstate="print"/>
        <a:srcRect/>
        <a:stretch>
          <a:fillRect/>
        </a:stretch>
      </xdr:blipFill>
      <xdr:spPr bwMode="auto">
        <a:xfrm>
          <a:off x="381000" y="0"/>
          <a:ext cx="6010275" cy="895350"/>
        </a:xfrm>
        <a:prstGeom prst="rect">
          <a:avLst/>
        </a:prstGeom>
        <a:noFill/>
        <a:ln w="9525">
          <a:noFill/>
          <a:miter lim="800000"/>
          <a:headEnd/>
          <a:tailEnd/>
        </a:ln>
      </xdr:spPr>
    </xdr:pic>
    <xdr:clientData/>
  </xdr:twoCellAnchor>
  <xdr:twoCellAnchor editAs="oneCell">
    <xdr:from>
      <xdr:col>0</xdr:col>
      <xdr:colOff>119743</xdr:colOff>
      <xdr:row>49</xdr:row>
      <xdr:rowOff>674914</xdr:rowOff>
    </xdr:from>
    <xdr:to>
      <xdr:col>8</xdr:col>
      <xdr:colOff>465389</xdr:colOff>
      <xdr:row>52</xdr:row>
      <xdr:rowOff>131717</xdr:rowOff>
    </xdr:to>
    <xdr:pic>
      <xdr:nvPicPr>
        <xdr:cNvPr id="4" name="Image 3" descr="Capture d’écran 2023-03-07 111519.jpg"/>
        <xdr:cNvPicPr>
          <a:picLocks noChangeAspect="1"/>
        </xdr:cNvPicPr>
      </xdr:nvPicPr>
      <xdr:blipFill>
        <a:blip xmlns:r="http://schemas.openxmlformats.org/officeDocument/2006/relationships" r:embed="rId2" cstate="print"/>
        <a:stretch>
          <a:fillRect/>
        </a:stretch>
      </xdr:blipFill>
      <xdr:spPr>
        <a:xfrm>
          <a:off x="119743" y="9590314"/>
          <a:ext cx="6496075" cy="512717"/>
        </a:xfrm>
        <a:prstGeom prst="rect">
          <a:avLst/>
        </a:prstGeom>
      </xdr:spPr>
    </xdr:pic>
    <xdr:clientData/>
  </xdr:twoCellAnchor>
  <xdr:twoCellAnchor editAs="oneCell">
    <xdr:from>
      <xdr:col>7</xdr:col>
      <xdr:colOff>0</xdr:colOff>
      <xdr:row>49</xdr:row>
      <xdr:rowOff>0</xdr:rowOff>
    </xdr:from>
    <xdr:to>
      <xdr:col>8</xdr:col>
      <xdr:colOff>78377</xdr:colOff>
      <xdr:row>49</xdr:row>
      <xdr:rowOff>677571</xdr:rowOff>
    </xdr:to>
    <xdr:pic>
      <xdr:nvPicPr>
        <xdr:cNvPr id="5" name="Image 4" descr="signature.png"/>
        <xdr:cNvPicPr>
          <a:picLocks noChangeAspect="1"/>
        </xdr:cNvPicPr>
      </xdr:nvPicPr>
      <xdr:blipFill>
        <a:blip xmlns:r="http://schemas.openxmlformats.org/officeDocument/2006/relationships" r:embed="rId3" cstate="print"/>
        <a:stretch>
          <a:fillRect/>
        </a:stretch>
      </xdr:blipFill>
      <xdr:spPr>
        <a:xfrm>
          <a:off x="5040086" y="8915400"/>
          <a:ext cx="1188720" cy="677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371475</xdr:colOff>
      <xdr:row>1</xdr:row>
      <xdr:rowOff>85725</xdr:rowOff>
    </xdr:from>
    <xdr:to>
      <xdr:col>3</xdr:col>
      <xdr:colOff>619125</xdr:colOff>
      <xdr:row>4</xdr:row>
      <xdr:rowOff>104775</xdr:rowOff>
    </xdr:to>
    <xdr:pic>
      <xdr:nvPicPr>
        <xdr:cNvPr id="2"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714375" y="285750"/>
          <a:ext cx="1047750" cy="847725"/>
        </a:xfrm>
        <a:prstGeom prst="rect">
          <a:avLst/>
        </a:prstGeom>
        <a:noFill/>
        <a:ln w="9525">
          <a:noFill/>
          <a:miter lim="800000"/>
          <a:headEnd/>
          <a:tailEnd/>
        </a:ln>
      </xdr:spPr>
    </xdr:pic>
    <xdr:clientData/>
  </xdr:twoCellAnchor>
  <xdr:twoCellAnchor editAs="oneCell">
    <xdr:from>
      <xdr:col>2</xdr:col>
      <xdr:colOff>447675</xdr:colOff>
      <xdr:row>61</xdr:row>
      <xdr:rowOff>95250</xdr:rowOff>
    </xdr:from>
    <xdr:to>
      <xdr:col>2</xdr:col>
      <xdr:colOff>714375</xdr:colOff>
      <xdr:row>62</xdr:row>
      <xdr:rowOff>133350</xdr:rowOff>
    </xdr:to>
    <xdr:pic>
      <xdr:nvPicPr>
        <xdr:cNvPr id="3" name="Image 11" descr="Location.jpg"/>
        <xdr:cNvPicPr>
          <a:picLocks noChangeAspect="1"/>
        </xdr:cNvPicPr>
      </xdr:nvPicPr>
      <xdr:blipFill>
        <a:blip xmlns:r="http://schemas.openxmlformats.org/officeDocument/2006/relationships" r:embed="rId2" cstate="print"/>
        <a:srcRect/>
        <a:stretch>
          <a:fillRect/>
        </a:stretch>
      </xdr:blipFill>
      <xdr:spPr bwMode="auto">
        <a:xfrm>
          <a:off x="790575" y="12411075"/>
          <a:ext cx="266700" cy="228600"/>
        </a:xfrm>
        <a:prstGeom prst="rect">
          <a:avLst/>
        </a:prstGeom>
        <a:noFill/>
        <a:ln w="9525">
          <a:noFill/>
          <a:miter lim="800000"/>
          <a:headEnd/>
          <a:tailEnd/>
        </a:ln>
      </xdr:spPr>
    </xdr:pic>
    <xdr:clientData/>
  </xdr:twoCellAnchor>
  <xdr:twoCellAnchor editAs="oneCell">
    <xdr:from>
      <xdr:col>3</xdr:col>
      <xdr:colOff>971550</xdr:colOff>
      <xdr:row>61</xdr:row>
      <xdr:rowOff>85725</xdr:rowOff>
    </xdr:from>
    <xdr:to>
      <xdr:col>3</xdr:col>
      <xdr:colOff>1209675</xdr:colOff>
      <xdr:row>62</xdr:row>
      <xdr:rowOff>152400</xdr:rowOff>
    </xdr:to>
    <xdr:pic>
      <xdr:nvPicPr>
        <xdr:cNvPr id="4" name="Image 12" descr="Email.jpg"/>
        <xdr:cNvPicPr>
          <a:picLocks noChangeAspect="1"/>
        </xdr:cNvPicPr>
      </xdr:nvPicPr>
      <xdr:blipFill>
        <a:blip xmlns:r="http://schemas.openxmlformats.org/officeDocument/2006/relationships" r:embed="rId3" cstate="print"/>
        <a:srcRect/>
        <a:stretch>
          <a:fillRect/>
        </a:stretch>
      </xdr:blipFill>
      <xdr:spPr bwMode="auto">
        <a:xfrm>
          <a:off x="2114550" y="12401550"/>
          <a:ext cx="238125" cy="257175"/>
        </a:xfrm>
        <a:prstGeom prst="rect">
          <a:avLst/>
        </a:prstGeom>
        <a:noFill/>
        <a:ln w="9525">
          <a:noFill/>
          <a:miter lim="800000"/>
          <a:headEnd/>
          <a:tailEnd/>
        </a:ln>
      </xdr:spPr>
    </xdr:pic>
    <xdr:clientData/>
  </xdr:twoCellAnchor>
  <xdr:twoCellAnchor editAs="oneCell">
    <xdr:from>
      <xdr:col>3</xdr:col>
      <xdr:colOff>2419350</xdr:colOff>
      <xdr:row>61</xdr:row>
      <xdr:rowOff>76200</xdr:rowOff>
    </xdr:from>
    <xdr:to>
      <xdr:col>3</xdr:col>
      <xdr:colOff>2657475</xdr:colOff>
      <xdr:row>62</xdr:row>
      <xdr:rowOff>123825</xdr:rowOff>
    </xdr:to>
    <xdr:pic>
      <xdr:nvPicPr>
        <xdr:cNvPr id="5" name="Image 13" descr="Phone.jpg"/>
        <xdr:cNvPicPr>
          <a:picLocks noChangeAspect="1"/>
        </xdr:cNvPicPr>
      </xdr:nvPicPr>
      <xdr:blipFill>
        <a:blip xmlns:r="http://schemas.openxmlformats.org/officeDocument/2006/relationships" r:embed="rId4" cstate="print"/>
        <a:srcRect/>
        <a:stretch>
          <a:fillRect/>
        </a:stretch>
      </xdr:blipFill>
      <xdr:spPr bwMode="auto">
        <a:xfrm>
          <a:off x="3562350" y="12392025"/>
          <a:ext cx="238125" cy="238125"/>
        </a:xfrm>
        <a:prstGeom prst="rect">
          <a:avLst/>
        </a:prstGeom>
        <a:noFill/>
        <a:ln w="9525">
          <a:noFill/>
          <a:miter lim="800000"/>
          <a:headEnd/>
          <a:tailEnd/>
        </a:ln>
      </xdr:spPr>
    </xdr:pic>
    <xdr:clientData/>
  </xdr:twoCellAnchor>
  <xdr:twoCellAnchor editAs="oneCell">
    <xdr:from>
      <xdr:col>5</xdr:col>
      <xdr:colOff>295275</xdr:colOff>
      <xdr:row>61</xdr:row>
      <xdr:rowOff>123825</xdr:rowOff>
    </xdr:from>
    <xdr:to>
      <xdr:col>5</xdr:col>
      <xdr:colOff>495300</xdr:colOff>
      <xdr:row>62</xdr:row>
      <xdr:rowOff>142875</xdr:rowOff>
    </xdr:to>
    <xdr:pic>
      <xdr:nvPicPr>
        <xdr:cNvPr id="6" name="Image 14" descr="Website.jpg"/>
        <xdr:cNvPicPr>
          <a:picLocks noChangeAspect="1"/>
        </xdr:cNvPicPr>
      </xdr:nvPicPr>
      <xdr:blipFill>
        <a:blip xmlns:r="http://schemas.openxmlformats.org/officeDocument/2006/relationships" r:embed="rId5" cstate="print"/>
        <a:srcRect/>
        <a:stretch>
          <a:fillRect/>
        </a:stretch>
      </xdr:blipFill>
      <xdr:spPr bwMode="auto">
        <a:xfrm>
          <a:off x="5419725" y="12439650"/>
          <a:ext cx="200025" cy="2095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1645920</xdr:colOff>
      <xdr:row>108</xdr:row>
      <xdr:rowOff>111250</xdr:rowOff>
    </xdr:from>
    <xdr:to>
      <xdr:col>2</xdr:col>
      <xdr:colOff>2857500</xdr:colOff>
      <xdr:row>112</xdr:row>
      <xdr:rowOff>106831</xdr:rowOff>
    </xdr:to>
    <xdr:pic>
      <xdr:nvPicPr>
        <xdr:cNvPr id="2" name="Image 1" descr="signature.png">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151120" y="19077430"/>
          <a:ext cx="1211580" cy="666141"/>
        </a:xfrm>
        <a:prstGeom prst="rect">
          <a:avLst/>
        </a:prstGeom>
      </xdr:spPr>
    </xdr:pic>
    <xdr:clientData/>
  </xdr:twoCellAnchor>
  <xdr:twoCellAnchor>
    <xdr:from>
      <xdr:col>0</xdr:col>
      <xdr:colOff>0</xdr:colOff>
      <xdr:row>1</xdr:row>
      <xdr:rowOff>30480</xdr:rowOff>
    </xdr:from>
    <xdr:to>
      <xdr:col>0</xdr:col>
      <xdr:colOff>3299461</xdr:colOff>
      <xdr:row>4</xdr:row>
      <xdr:rowOff>167640</xdr:rowOff>
    </xdr:to>
    <xdr:pic>
      <xdr:nvPicPr>
        <xdr:cNvPr id="3" name="Picture 1" descr="Capture"/>
        <xdr:cNvPicPr>
          <a:picLocks noChangeAspect="1" noChangeArrowheads="1"/>
        </xdr:cNvPicPr>
      </xdr:nvPicPr>
      <xdr:blipFill>
        <a:blip xmlns:r="http://schemas.openxmlformats.org/officeDocument/2006/relationships" r:embed="rId2" cstate="print"/>
        <a:srcRect/>
        <a:stretch>
          <a:fillRect/>
        </a:stretch>
      </xdr:blipFill>
      <xdr:spPr bwMode="auto">
        <a:xfrm>
          <a:off x="0" y="30480"/>
          <a:ext cx="3299461" cy="670560"/>
        </a:xfrm>
        <a:prstGeom prst="rect">
          <a:avLst/>
        </a:prstGeom>
        <a:noFill/>
        <a:ln w="9525">
          <a:noFill/>
          <a:miter lim="800000"/>
          <a:headEnd/>
          <a:tailEnd/>
        </a:ln>
      </xdr:spPr>
    </xdr:pic>
    <xdr:clientData/>
  </xdr:twoCellAnchor>
  <xdr:twoCellAnchor>
    <xdr:from>
      <xdr:col>2</xdr:col>
      <xdr:colOff>152400</xdr:colOff>
      <xdr:row>104</xdr:row>
      <xdr:rowOff>213360</xdr:rowOff>
    </xdr:from>
    <xdr:to>
      <xdr:col>2</xdr:col>
      <xdr:colOff>3032760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657600" y="18417540"/>
          <a:ext cx="2880360" cy="64008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2"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3"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4"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5"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6"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21771</xdr:colOff>
      <xdr:row>41</xdr:row>
      <xdr:rowOff>552597</xdr:rowOff>
    </xdr:from>
    <xdr:to>
      <xdr:col>8</xdr:col>
      <xdr:colOff>478971</xdr:colOff>
      <xdr:row>43</xdr:row>
      <xdr:rowOff>153495</xdr:rowOff>
    </xdr:to>
    <xdr:pic>
      <xdr:nvPicPr>
        <xdr:cNvPr id="2" name="Image 1" descr="Capture d’écran 2023-03-07 111519.jpg"/>
        <xdr:cNvPicPr>
          <a:picLocks noChangeAspect="1"/>
        </xdr:cNvPicPr>
      </xdr:nvPicPr>
      <xdr:blipFill>
        <a:blip xmlns:r="http://schemas.openxmlformats.org/officeDocument/2006/relationships" r:embed="rId1" cstate="print"/>
        <a:stretch>
          <a:fillRect/>
        </a:stretch>
      </xdr:blipFill>
      <xdr:spPr>
        <a:xfrm>
          <a:off x="151311" y="9315597"/>
          <a:ext cx="6537960" cy="492438"/>
        </a:xfrm>
        <a:prstGeom prst="rect">
          <a:avLst/>
        </a:prstGeom>
      </xdr:spPr>
    </xdr:pic>
    <xdr:clientData/>
  </xdr:twoCellAnchor>
  <xdr:twoCellAnchor editAs="oneCell">
    <xdr:from>
      <xdr:col>0</xdr:col>
      <xdr:colOff>54429</xdr:colOff>
      <xdr:row>0</xdr:row>
      <xdr:rowOff>10886</xdr:rowOff>
    </xdr:from>
    <xdr:to>
      <xdr:col>8</xdr:col>
      <xdr:colOff>489857</xdr:colOff>
      <xdr:row>8</xdr:row>
      <xdr:rowOff>180398</xdr:rowOff>
    </xdr:to>
    <xdr:pic>
      <xdr:nvPicPr>
        <xdr:cNvPr id="3" name="Image 2" descr="Capture d’écran 2023-09-06 081728.jpg"/>
        <xdr:cNvPicPr>
          <a:picLocks noChangeAspect="1"/>
        </xdr:cNvPicPr>
      </xdr:nvPicPr>
      <xdr:blipFill>
        <a:blip xmlns:r="http://schemas.openxmlformats.org/officeDocument/2006/relationships" r:embed="rId2" cstate="print"/>
        <a:stretch>
          <a:fillRect/>
        </a:stretch>
      </xdr:blipFill>
      <xdr:spPr>
        <a:xfrm>
          <a:off x="54429" y="10886"/>
          <a:ext cx="6645728" cy="1114392"/>
        </a:xfrm>
        <a:prstGeom prst="rect">
          <a:avLst/>
        </a:prstGeom>
      </xdr:spPr>
    </xdr:pic>
    <xdr:clientData/>
  </xdr:twoCellAnchor>
  <xdr:twoCellAnchor editAs="oneCell">
    <xdr:from>
      <xdr:col>7</xdr:col>
      <xdr:colOff>217715</xdr:colOff>
      <xdr:row>40</xdr:row>
      <xdr:rowOff>174172</xdr:rowOff>
    </xdr:from>
    <xdr:to>
      <xdr:col>8</xdr:col>
      <xdr:colOff>458803</xdr:colOff>
      <xdr:row>42</xdr:row>
      <xdr:rowOff>51859</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315495" y="8754292"/>
          <a:ext cx="1353608" cy="769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447827</xdr:colOff>
      <xdr:row>23</xdr:row>
      <xdr:rowOff>89306</xdr:rowOff>
    </xdr:to>
    <xdr:pic>
      <xdr:nvPicPr>
        <xdr:cNvPr id="2" name="Image 1" descr="RAPPEL SEANCE.jpg"/>
        <xdr:cNvPicPr>
          <a:picLocks noChangeAspect="1"/>
        </xdr:cNvPicPr>
      </xdr:nvPicPr>
      <xdr:blipFill>
        <a:blip xmlns:r="http://schemas.openxmlformats.org/officeDocument/2006/relationships" r:embed="rId1" cstate="print"/>
        <a:stretch>
          <a:fillRect/>
        </a:stretch>
      </xdr:blipFill>
      <xdr:spPr>
        <a:xfrm>
          <a:off x="1000125" y="304800"/>
          <a:ext cx="4019702" cy="4166006"/>
        </a:xfrm>
        <a:prstGeom prst="rect">
          <a:avLst/>
        </a:prstGeom>
      </xdr:spPr>
    </xdr:pic>
    <xdr:clientData/>
  </xdr:twoCellAnchor>
  <xdr:oneCellAnchor>
    <xdr:from>
      <xdr:col>2</xdr:col>
      <xdr:colOff>361950</xdr:colOff>
      <xdr:row>15</xdr:row>
      <xdr:rowOff>9525</xdr:rowOff>
    </xdr:from>
    <xdr:ext cx="2686049" cy="274819"/>
    <xdr:sp macro="" textlink="'BEBE ENFANT'!H25">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42DDE8CC-2428-4A19-8DA3-E7DAD343133E}"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BEBE ENFANT'!D25">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A13589A3-FB56-4BA5-BFE5-B427FC6F2573}"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OSSESSE/QUESTIONNAIRE%20GROSSESSE%20BAIN%20DE%20LAI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lin/AppData/Roaming/Microsoft/Excel/GRAND%20LIVRE%20RECETTES%20&amp;%20DEPENSES%202020%20maj%2021%2011%20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ROSSESSE"/>
      <sheetName val="DOSSIER"/>
      <sheetName val="CONTRAT"/>
      <sheetName val="CGV"/>
      <sheetName val="ACCOMPTE"/>
      <sheetName val="FACTURE"/>
      <sheetName val="AUTORISATION DE PUBLICATION"/>
      <sheetName val="RAPPEL"/>
      <sheetName val="BASE PRODUIT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celinemahieuphotogragraphie.fr/" TargetMode="External"/><Relationship Id="rId1" Type="http://schemas.openxmlformats.org/officeDocument/2006/relationships/hyperlink" Target="mailto:celinemahieu@yahoo.f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linemahieu@yahoo.fr" TargetMode="External"/><Relationship Id="rId1" Type="http://schemas.openxmlformats.org/officeDocument/2006/relationships/hyperlink" Target="http://celinemahieuphotogragraphie.fr/"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sheetPr>
    <tabColor rgb="FF0066CC"/>
  </sheetPr>
  <dimension ref="A1:AO68"/>
  <sheetViews>
    <sheetView showGridLines="0" showRowColHeaders="0" showRuler="0" view="pageLayout" zoomScale="85" zoomScalePageLayoutView="85" workbookViewId="0">
      <selection activeCell="H23" sqref="H23"/>
    </sheetView>
  </sheetViews>
  <sheetFormatPr baseColWidth="10" defaultColWidth="11.44140625" defaultRowHeight="14.4"/>
  <cols>
    <col min="1" max="1" width="1.6640625" style="47" customWidth="1"/>
    <col min="2" max="3" width="11.44140625" style="47"/>
    <col min="4" max="4" width="18.33203125" style="47" customWidth="1"/>
    <col min="5" max="5" width="5.33203125" style="47" customWidth="1"/>
    <col min="6" max="6" width="15.44140625" style="47" customWidth="1"/>
    <col min="7" max="7" width="6.5546875" style="47" customWidth="1"/>
    <col min="8" max="8" width="15.5546875" style="47" customWidth="1"/>
    <col min="9" max="9" width="7.44140625" style="47" customWidth="1"/>
    <col min="10" max="16384" width="11.44140625" style="47"/>
  </cols>
  <sheetData>
    <row r="1" spans="1:9" ht="4.5" customHeight="1"/>
    <row r="2" spans="1:9" ht="15" customHeight="1">
      <c r="D2" s="455"/>
      <c r="E2" s="455"/>
      <c r="F2" s="455"/>
      <c r="G2" s="455"/>
    </row>
    <row r="3" spans="1:9" ht="15.75" customHeight="1">
      <c r="A3" s="449"/>
      <c r="B3" s="449"/>
      <c r="C3" s="449"/>
      <c r="D3" s="455"/>
      <c r="E3" s="455"/>
      <c r="F3" s="455"/>
      <c r="G3" s="455"/>
    </row>
    <row r="4" spans="1:9" ht="15" customHeight="1">
      <c r="A4" s="449"/>
      <c r="B4" s="449"/>
      <c r="C4" s="449"/>
      <c r="D4" s="455"/>
      <c r="E4" s="455"/>
      <c r="F4" s="455"/>
      <c r="G4" s="455"/>
    </row>
    <row r="5" spans="1:9">
      <c r="D5" s="450"/>
      <c r="E5" s="450"/>
      <c r="F5" s="450"/>
      <c r="G5" s="450"/>
    </row>
    <row r="6" spans="1:9" ht="6.75" customHeight="1">
      <c r="B6" s="48"/>
      <c r="C6" s="48"/>
      <c r="D6" s="48"/>
      <c r="E6" s="48"/>
      <c r="F6" s="48"/>
      <c r="G6" s="48"/>
      <c r="H6" s="48"/>
      <c r="I6" s="48"/>
    </row>
    <row r="7" spans="1:9" ht="2.25" customHeight="1"/>
    <row r="8" spans="1:9" ht="3" customHeight="1"/>
    <row r="9" spans="1:9" ht="2.25" customHeight="1"/>
    <row r="10" spans="1:9" ht="26.25" customHeight="1">
      <c r="B10" s="451" t="s">
        <v>233</v>
      </c>
      <c r="C10" s="451"/>
      <c r="D10" s="451"/>
      <c r="E10" s="451"/>
      <c r="F10" s="451"/>
      <c r="G10" s="451"/>
      <c r="H10" s="451"/>
      <c r="I10" s="451"/>
    </row>
    <row r="11" spans="1:9" ht="5.25" customHeight="1">
      <c r="B11" s="68"/>
      <c r="C11" s="68"/>
      <c r="D11" s="68"/>
      <c r="E11" s="68"/>
      <c r="F11" s="68"/>
      <c r="G11" s="68"/>
      <c r="H11" s="68"/>
      <c r="I11" s="68"/>
    </row>
    <row r="12" spans="1:9" ht="17.25" customHeight="1">
      <c r="A12" s="49"/>
      <c r="B12" s="49" t="s">
        <v>224</v>
      </c>
      <c r="C12" s="49"/>
      <c r="D12" s="50"/>
      <c r="E12" s="452"/>
      <c r="F12" s="452"/>
      <c r="G12" s="452"/>
      <c r="H12" s="452"/>
      <c r="I12" s="452"/>
    </row>
    <row r="13" spans="1:9" s="54" customFormat="1" ht="3.75" customHeight="1">
      <c r="A13" s="50"/>
      <c r="B13" s="324"/>
      <c r="C13" s="324"/>
      <c r="D13" s="52"/>
      <c r="E13" s="53"/>
      <c r="F13" s="52"/>
      <c r="G13" s="53"/>
      <c r="H13" s="53"/>
      <c r="I13" s="53"/>
    </row>
    <row r="14" spans="1:9" s="54" customFormat="1" ht="17.25" customHeight="1">
      <c r="A14" s="50"/>
      <c r="B14" s="53" t="s">
        <v>225</v>
      </c>
      <c r="C14" s="53"/>
      <c r="D14" s="53"/>
      <c r="E14" s="454"/>
      <c r="F14" s="454"/>
      <c r="G14" s="454"/>
      <c r="H14" s="454"/>
      <c r="I14" s="454"/>
    </row>
    <row r="15" spans="1:9" s="54" customFormat="1" ht="6" customHeight="1">
      <c r="A15" s="50"/>
      <c r="B15" s="322"/>
      <c r="C15" s="322"/>
      <c r="D15" s="52"/>
      <c r="E15" s="53"/>
      <c r="F15" s="52"/>
      <c r="G15" s="53"/>
      <c r="H15" s="52"/>
      <c r="I15" s="53"/>
    </row>
    <row r="16" spans="1:9">
      <c r="A16" s="49"/>
      <c r="B16" s="49" t="s">
        <v>0</v>
      </c>
      <c r="C16" s="49"/>
      <c r="D16" s="452"/>
      <c r="E16" s="452"/>
      <c r="F16" s="452"/>
      <c r="G16" s="452"/>
      <c r="H16" s="452"/>
      <c r="I16" s="452"/>
    </row>
    <row r="17" spans="1:9" s="54" customFormat="1" ht="3.75" customHeight="1">
      <c r="A17" s="50"/>
      <c r="B17" s="50"/>
      <c r="C17" s="50"/>
      <c r="D17" s="50"/>
      <c r="E17" s="50"/>
      <c r="F17" s="50"/>
      <c r="G17" s="50"/>
      <c r="H17" s="50"/>
      <c r="I17" s="50"/>
    </row>
    <row r="18" spans="1:9">
      <c r="A18" s="49"/>
      <c r="B18" s="49" t="s">
        <v>5</v>
      </c>
      <c r="C18" s="49"/>
      <c r="D18" s="453"/>
      <c r="E18" s="453"/>
      <c r="F18" s="56" t="s">
        <v>4</v>
      </c>
      <c r="G18" s="452"/>
      <c r="H18" s="452"/>
      <c r="I18" s="452"/>
    </row>
    <row r="19" spans="1:9" s="54" customFormat="1" ht="3.75" customHeight="1">
      <c r="A19" s="50"/>
      <c r="B19" s="50"/>
      <c r="C19" s="50"/>
      <c r="D19" s="50"/>
      <c r="E19" s="50"/>
      <c r="F19" s="50"/>
      <c r="G19" s="50"/>
      <c r="H19" s="50"/>
      <c r="I19" s="50"/>
    </row>
    <row r="20" spans="1:9" ht="15.75" customHeight="1">
      <c r="A20" s="49"/>
      <c r="B20" s="457" t="s">
        <v>3</v>
      </c>
      <c r="C20" s="457"/>
      <c r="D20" s="458"/>
      <c r="E20" s="458"/>
      <c r="F20" s="322" t="s">
        <v>2</v>
      </c>
      <c r="G20" s="454"/>
      <c r="H20" s="454"/>
      <c r="I20" s="454"/>
    </row>
    <row r="21" spans="1:9" s="48" customFormat="1" ht="9" customHeight="1">
      <c r="A21" s="55"/>
      <c r="B21" s="59"/>
      <c r="C21" s="59"/>
      <c r="D21" s="320"/>
      <c r="E21" s="59"/>
      <c r="F21" s="320"/>
      <c r="G21" s="320"/>
      <c r="H21" s="59"/>
      <c r="I21" s="59"/>
    </row>
    <row r="22" spans="1:9" s="48" customFormat="1" ht="3" customHeight="1">
      <c r="A22" s="55"/>
      <c r="B22" s="53"/>
      <c r="C22" s="53"/>
      <c r="D22" s="322"/>
      <c r="E22" s="53"/>
      <c r="F22" s="322"/>
      <c r="G22" s="322"/>
      <c r="H22" s="53"/>
      <c r="I22" s="53"/>
    </row>
    <row r="23" spans="1:9">
      <c r="A23" s="49"/>
      <c r="B23" s="55" t="s">
        <v>1</v>
      </c>
      <c r="C23" s="55"/>
      <c r="D23" s="317" t="s">
        <v>213</v>
      </c>
      <c r="E23" s="459" t="s">
        <v>6</v>
      </c>
      <c r="F23" s="460"/>
      <c r="G23" s="323">
        <v>20</v>
      </c>
      <c r="H23" s="315" t="s">
        <v>345</v>
      </c>
      <c r="I23" s="14">
        <v>230</v>
      </c>
    </row>
    <row r="24" spans="1:9" ht="6" customHeight="1">
      <c r="A24" s="49"/>
      <c r="B24" s="461"/>
      <c r="C24" s="461"/>
      <c r="D24" s="461"/>
      <c r="E24" s="461"/>
      <c r="F24" s="461"/>
      <c r="G24" s="461"/>
      <c r="H24" s="461"/>
      <c r="I24" s="461"/>
    </row>
    <row r="25" spans="1:9" ht="15.75" customHeight="1">
      <c r="A25" s="49"/>
      <c r="B25" s="457" t="s">
        <v>8</v>
      </c>
      <c r="C25" s="457"/>
      <c r="D25" s="463"/>
      <c r="E25" s="463"/>
      <c r="F25" s="463"/>
      <c r="G25" s="50" t="s">
        <v>22</v>
      </c>
      <c r="H25" s="462"/>
      <c r="I25" s="462"/>
    </row>
    <row r="26" spans="1:9" ht="5.25" customHeight="1">
      <c r="A26" s="49"/>
      <c r="B26" s="325"/>
      <c r="C26" s="325"/>
      <c r="D26" s="325"/>
      <c r="E26" s="325"/>
      <c r="F26" s="325"/>
      <c r="G26" s="325"/>
      <c r="H26" s="325"/>
      <c r="I26" s="325"/>
    </row>
    <row r="27" spans="1:9" s="54" customFormat="1" ht="15" customHeight="1">
      <c r="A27" s="50"/>
      <c r="B27" s="464" t="s">
        <v>7</v>
      </c>
      <c r="C27" s="464"/>
      <c r="D27" s="409" t="s">
        <v>331</v>
      </c>
      <c r="E27" s="464" t="s">
        <v>18</v>
      </c>
      <c r="F27" s="464"/>
      <c r="G27" s="464"/>
      <c r="H27" s="465" t="s">
        <v>332</v>
      </c>
      <c r="I27" s="465"/>
    </row>
    <row r="28" spans="1:9" s="54" customFormat="1" ht="3.75" customHeight="1">
      <c r="A28" s="50"/>
      <c r="B28" s="322"/>
      <c r="C28" s="322"/>
      <c r="D28" s="66"/>
      <c r="E28" s="66"/>
      <c r="F28" s="66"/>
      <c r="G28" s="322"/>
      <c r="H28" s="324"/>
      <c r="I28" s="324"/>
    </row>
    <row r="29" spans="1:9" s="54" customFormat="1" ht="17.25" customHeight="1">
      <c r="A29" s="50"/>
      <c r="B29" s="53" t="s">
        <v>9</v>
      </c>
      <c r="C29" s="53"/>
      <c r="D29" s="66"/>
      <c r="E29" s="466" t="s">
        <v>19</v>
      </c>
      <c r="F29" s="466"/>
      <c r="G29" s="467" t="s">
        <v>10</v>
      </c>
      <c r="H29" s="467"/>
      <c r="I29" s="467"/>
    </row>
    <row r="30" spans="1:9" s="54" customFormat="1" ht="33.75" customHeight="1">
      <c r="A30" s="50"/>
      <c r="B30" s="456" t="s">
        <v>330</v>
      </c>
      <c r="C30" s="456"/>
      <c r="D30" s="456"/>
      <c r="E30" s="456"/>
      <c r="F30" s="456"/>
      <c r="G30" s="456"/>
      <c r="H30" s="456"/>
      <c r="I30" s="456"/>
    </row>
    <row r="31" spans="1:9" s="54" customFormat="1" ht="6" customHeight="1">
      <c r="A31" s="50"/>
      <c r="B31" s="67"/>
      <c r="C31" s="67"/>
      <c r="D31" s="67"/>
      <c r="E31" s="67"/>
      <c r="F31" s="67"/>
      <c r="G31" s="67"/>
      <c r="H31" s="67"/>
      <c r="I31" s="67"/>
    </row>
    <row r="32" spans="1:9" s="54" customFormat="1" ht="15.75" customHeight="1">
      <c r="A32" s="50"/>
      <c r="B32" s="321" t="s">
        <v>12</v>
      </c>
      <c r="C32" s="321"/>
      <c r="D32" s="321"/>
      <c r="E32" s="469" t="s">
        <v>13</v>
      </c>
      <c r="F32" s="469"/>
      <c r="G32" s="469"/>
      <c r="H32" s="464" t="s">
        <v>14</v>
      </c>
      <c r="I32" s="464"/>
    </row>
    <row r="33" spans="1:41" s="54" customFormat="1" ht="9.75" customHeight="1">
      <c r="A33" s="50"/>
      <c r="B33" s="470" t="s">
        <v>11</v>
      </c>
      <c r="C33" s="470"/>
      <c r="D33" s="470"/>
      <c r="E33" s="59"/>
      <c r="F33" s="59"/>
      <c r="G33" s="59"/>
      <c r="H33" s="59"/>
      <c r="I33" s="17"/>
    </row>
    <row r="34" spans="1:41" ht="7.5" customHeight="1">
      <c r="A34" s="49"/>
      <c r="B34" s="50"/>
      <c r="C34" s="50"/>
      <c r="D34" s="50"/>
      <c r="E34" s="50"/>
      <c r="F34" s="50"/>
      <c r="G34" s="50"/>
      <c r="H34" s="50"/>
      <c r="I34" s="50"/>
    </row>
    <row r="35" spans="1:41" s="54" customFormat="1" ht="15" customHeight="1">
      <c r="A35" s="50"/>
      <c r="B35" s="55" t="s">
        <v>226</v>
      </c>
      <c r="C35" s="55"/>
      <c r="D35" s="53"/>
      <c r="E35" s="454"/>
      <c r="F35" s="454"/>
      <c r="G35" s="454"/>
      <c r="H35" s="454"/>
      <c r="I35" s="454"/>
    </row>
    <row r="36" spans="1:41" ht="7.5" customHeight="1">
      <c r="A36" s="49"/>
      <c r="B36" s="22"/>
      <c r="C36" s="18"/>
      <c r="D36" s="471"/>
      <c r="E36" s="471"/>
      <c r="F36" s="472"/>
      <c r="G36" s="472"/>
      <c r="H36" s="472"/>
      <c r="I36" s="472"/>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row>
    <row r="37" spans="1:41" s="54" customFormat="1" ht="16.5" customHeight="1">
      <c r="A37" s="50"/>
      <c r="B37" s="473" t="s">
        <v>214</v>
      </c>
      <c r="C37" s="473"/>
      <c r="D37" s="474"/>
      <c r="E37" s="474"/>
      <c r="F37" s="464" t="s">
        <v>215</v>
      </c>
      <c r="G37" s="464"/>
      <c r="H37" s="464"/>
      <c r="I37" s="316" t="s">
        <v>23</v>
      </c>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row>
    <row r="38" spans="1:41" ht="6.75" customHeight="1">
      <c r="A38" s="49"/>
      <c r="B38" s="475"/>
      <c r="C38" s="475"/>
      <c r="D38" s="475"/>
      <c r="E38" s="475"/>
      <c r="F38" s="472"/>
      <c r="G38" s="472"/>
      <c r="H38" s="472"/>
      <c r="I38" s="472"/>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row>
    <row r="39" spans="1:41" s="54" customFormat="1" ht="16.5" customHeight="1">
      <c r="A39" s="50"/>
      <c r="B39" s="53" t="s">
        <v>216</v>
      </c>
      <c r="C39" s="20"/>
      <c r="D39" s="20"/>
      <c r="E39" s="53"/>
      <c r="F39" s="468" t="s">
        <v>217</v>
      </c>
      <c r="G39" s="468"/>
      <c r="H39" s="468"/>
      <c r="I39" s="468"/>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row>
    <row r="40" spans="1:41">
      <c r="A40" s="50"/>
      <c r="B40" s="53"/>
      <c r="C40" s="20"/>
      <c r="D40" s="20"/>
      <c r="E40" s="53"/>
      <c r="F40" s="472"/>
      <c r="G40" s="472"/>
      <c r="H40" s="472"/>
      <c r="I40" s="472"/>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row>
    <row r="41" spans="1:41" s="326" customFormat="1" ht="5.25" customHeight="1">
      <c r="A41" s="50"/>
      <c r="B41" s="53"/>
      <c r="C41" s="20"/>
      <c r="D41" s="20"/>
      <c r="E41" s="53"/>
      <c r="F41" s="468" t="s">
        <v>218</v>
      </c>
      <c r="G41" s="21"/>
      <c r="H41" s="21"/>
      <c r="I41" s="21"/>
    </row>
    <row r="42" spans="1:41" s="326" customFormat="1" ht="14.25" customHeight="1">
      <c r="A42" s="50"/>
      <c r="B42" s="473" t="s">
        <v>219</v>
      </c>
      <c r="C42" s="473"/>
      <c r="D42" s="473"/>
      <c r="E42" s="473"/>
      <c r="F42" s="468"/>
      <c r="G42" s="21"/>
      <c r="H42" s="21"/>
      <c r="I42" s="21"/>
    </row>
    <row r="43" spans="1:41" s="54" customFormat="1" ht="14.25" customHeight="1">
      <c r="A43" s="50"/>
      <c r="B43" s="53"/>
      <c r="C43" s="20"/>
      <c r="D43" s="20"/>
      <c r="E43" s="21"/>
      <c r="F43" s="53"/>
      <c r="G43" s="53"/>
      <c r="H43" s="53"/>
      <c r="I43" s="53"/>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row>
    <row r="44" spans="1:41" s="54" customFormat="1" ht="3.75" customHeight="1">
      <c r="A44" s="50"/>
      <c r="B44" s="327"/>
      <c r="C44" s="327"/>
      <c r="D44" s="15"/>
      <c r="E44" s="15"/>
      <c r="F44" s="15"/>
      <c r="G44" s="328"/>
      <c r="H44" s="328"/>
      <c r="I44" s="328"/>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row>
    <row r="45" spans="1:41" ht="16.5" customHeight="1">
      <c r="A45" s="49"/>
      <c r="B45" s="477" t="s">
        <v>220</v>
      </c>
      <c r="C45" s="477"/>
      <c r="D45" s="477"/>
      <c r="E45" s="477"/>
      <c r="F45" s="477"/>
      <c r="G45" s="469" t="s">
        <v>221</v>
      </c>
      <c r="H45" s="469"/>
      <c r="I45" s="469"/>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row>
    <row r="46" spans="1:41" s="54" customFormat="1" ht="6" customHeight="1">
      <c r="A46" s="50"/>
      <c r="B46" s="19"/>
      <c r="C46" s="15"/>
      <c r="D46" s="15"/>
      <c r="E46" s="15"/>
      <c r="F46" s="15"/>
      <c r="G46" s="328"/>
      <c r="H46" s="328"/>
      <c r="I46" s="328"/>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row>
    <row r="47" spans="1:41" s="326" customFormat="1" ht="4.5" customHeight="1">
      <c r="A47" s="50"/>
      <c r="B47" s="318"/>
      <c r="C47" s="318"/>
      <c r="D47" s="318"/>
      <c r="E47" s="318"/>
      <c r="F47" s="16"/>
      <c r="G47" s="16"/>
      <c r="H47" s="16"/>
      <c r="I47" s="15"/>
    </row>
    <row r="48" spans="1:41" ht="17.25" customHeight="1">
      <c r="A48" s="49"/>
      <c r="B48" s="478" t="s">
        <v>15</v>
      </c>
      <c r="C48" s="478"/>
      <c r="D48" s="478"/>
      <c r="E48" s="478"/>
      <c r="F48" s="478"/>
      <c r="G48" s="454"/>
      <c r="H48" s="454"/>
      <c r="I48" s="454"/>
    </row>
    <row r="49" spans="1:9" ht="3" customHeight="1">
      <c r="A49" s="49"/>
      <c r="B49" s="50"/>
      <c r="C49" s="54"/>
      <c r="D49" s="54"/>
      <c r="E49" s="54"/>
      <c r="F49" s="54"/>
      <c r="G49" s="54"/>
      <c r="H49" s="54"/>
      <c r="I49" s="54"/>
    </row>
    <row r="50" spans="1:9" ht="15" customHeight="1">
      <c r="A50" s="55"/>
      <c r="B50" s="50"/>
      <c r="C50" s="50"/>
      <c r="D50" s="50"/>
      <c r="E50" s="50"/>
      <c r="F50" s="56"/>
      <c r="G50" s="56"/>
      <c r="H50" s="56"/>
      <c r="I50" s="56"/>
    </row>
    <row r="51" spans="1:9" ht="15.75" customHeight="1">
      <c r="A51" s="49"/>
      <c r="B51" s="479" t="s">
        <v>222</v>
      </c>
      <c r="C51" s="479"/>
      <c r="D51" s="479"/>
      <c r="E51" s="479"/>
      <c r="F51" s="480"/>
      <c r="G51" s="480"/>
      <c r="H51" s="480"/>
      <c r="I51" s="480"/>
    </row>
    <row r="52" spans="1:9" s="54" customFormat="1" ht="15.75" customHeight="1">
      <c r="A52" s="50"/>
      <c r="B52" s="331"/>
      <c r="C52" s="331"/>
      <c r="D52" s="331"/>
      <c r="E52" s="331"/>
      <c r="F52" s="333"/>
      <c r="G52" s="333"/>
      <c r="H52" s="333"/>
      <c r="I52" s="333"/>
    </row>
    <row r="53" spans="1:9" s="54" customFormat="1" ht="16.5" customHeight="1">
      <c r="A53" s="50"/>
      <c r="B53" s="331" t="s">
        <v>230</v>
      </c>
      <c r="C53" s="319"/>
      <c r="D53" s="319"/>
      <c r="E53" s="319"/>
      <c r="F53" s="480" t="s">
        <v>231</v>
      </c>
      <c r="G53" s="480"/>
      <c r="H53" s="480"/>
      <c r="I53" s="480"/>
    </row>
    <row r="54" spans="1:9" s="54" customFormat="1" ht="1.5" customHeight="1">
      <c r="A54" s="50"/>
      <c r="B54" s="331"/>
      <c r="C54" s="331"/>
      <c r="D54" s="331"/>
      <c r="E54" s="331"/>
      <c r="F54" s="332"/>
      <c r="G54" s="332"/>
      <c r="H54" s="332"/>
      <c r="I54" s="332"/>
    </row>
    <row r="55" spans="1:9" s="54" customFormat="1" ht="1.5" customHeight="1">
      <c r="A55" s="50"/>
      <c r="B55" s="331"/>
      <c r="C55" s="331"/>
      <c r="D55" s="331"/>
      <c r="E55" s="331"/>
      <c r="F55" s="332"/>
      <c r="G55" s="332"/>
      <c r="H55" s="332"/>
      <c r="I55" s="332"/>
    </row>
    <row r="56" spans="1:9">
      <c r="A56" s="49"/>
      <c r="B56" s="54"/>
      <c r="C56" s="54"/>
      <c r="D56" s="54"/>
      <c r="E56" s="54"/>
      <c r="F56" s="54"/>
      <c r="G56" s="54"/>
      <c r="H56" s="54"/>
      <c r="I56" s="54"/>
    </row>
    <row r="57" spans="1:9">
      <c r="A57" s="49"/>
      <c r="B57" s="481" t="s">
        <v>16</v>
      </c>
      <c r="C57" s="481"/>
      <c r="D57" s="481"/>
      <c r="E57" s="469" t="s">
        <v>223</v>
      </c>
      <c r="F57" s="469"/>
      <c r="G57" s="469"/>
      <c r="H57" s="469"/>
      <c r="I57" s="469"/>
    </row>
    <row r="58" spans="1:9" ht="7.5" customHeight="1">
      <c r="B58" s="54"/>
      <c r="C58" s="54"/>
      <c r="D58" s="54"/>
      <c r="E58" s="54"/>
      <c r="F58" s="54"/>
      <c r="G58" s="54"/>
      <c r="H58" s="54"/>
      <c r="I58" s="54"/>
    </row>
    <row r="59" spans="1:9">
      <c r="B59" s="476" t="s">
        <v>17</v>
      </c>
      <c r="C59" s="476"/>
      <c r="D59" s="476"/>
      <c r="E59" s="476"/>
      <c r="F59" s="476"/>
      <c r="G59" s="476"/>
      <c r="H59" s="476"/>
      <c r="I59" s="476"/>
    </row>
    <row r="60" spans="1:9" ht="4.5" customHeight="1">
      <c r="B60" s="476"/>
      <c r="C60" s="476"/>
      <c r="D60" s="476"/>
      <c r="E60" s="476"/>
      <c r="F60" s="476"/>
      <c r="G60" s="476"/>
      <c r="H60" s="476"/>
      <c r="I60" s="476"/>
    </row>
    <row r="61" spans="1:9" s="326" customFormat="1" ht="6" customHeight="1">
      <c r="A61" s="54"/>
      <c r="B61" s="476"/>
      <c r="C61" s="476"/>
      <c r="D61" s="476"/>
      <c r="E61" s="476"/>
      <c r="F61" s="476"/>
      <c r="G61" s="476"/>
      <c r="H61" s="476"/>
      <c r="I61" s="476"/>
    </row>
    <row r="62" spans="1:9" ht="14.25" customHeight="1">
      <c r="B62" s="476"/>
      <c r="C62" s="476"/>
      <c r="D62" s="476"/>
      <c r="E62" s="476"/>
      <c r="F62" s="476"/>
      <c r="G62" s="476"/>
      <c r="H62" s="476"/>
      <c r="I62" s="476"/>
    </row>
    <row r="63" spans="1:9" ht="17.25" customHeight="1">
      <c r="B63" s="476"/>
      <c r="C63" s="476"/>
      <c r="D63" s="476"/>
      <c r="E63" s="476"/>
      <c r="F63" s="476"/>
      <c r="G63" s="476"/>
      <c r="H63" s="476"/>
      <c r="I63" s="476"/>
    </row>
    <row r="64" spans="1:9">
      <c r="B64" s="476"/>
      <c r="C64" s="476"/>
      <c r="D64" s="476"/>
      <c r="E64" s="476"/>
      <c r="F64" s="476"/>
      <c r="G64" s="476"/>
      <c r="H64" s="476"/>
      <c r="I64" s="476"/>
    </row>
    <row r="65" spans="2:9">
      <c r="B65" s="476"/>
      <c r="C65" s="476"/>
      <c r="D65" s="476"/>
      <c r="E65" s="476"/>
      <c r="F65" s="476"/>
      <c r="G65" s="476"/>
      <c r="H65" s="476"/>
      <c r="I65" s="476"/>
    </row>
    <row r="66" spans="2:9">
      <c r="B66" s="329"/>
      <c r="C66" s="329"/>
      <c r="D66" s="329"/>
      <c r="E66" s="329"/>
      <c r="F66" s="329"/>
      <c r="G66" s="329"/>
      <c r="H66" s="329"/>
      <c r="I66" s="329"/>
    </row>
    <row r="67" spans="2:9">
      <c r="B67" s="329"/>
      <c r="C67" s="329"/>
      <c r="D67" s="329"/>
      <c r="E67" s="329"/>
      <c r="F67" s="329"/>
      <c r="G67" s="329"/>
      <c r="H67" s="329"/>
      <c r="I67" s="329"/>
    </row>
    <row r="68" spans="2:9">
      <c r="B68" s="329"/>
      <c r="C68" s="329"/>
      <c r="D68" s="329"/>
      <c r="E68" s="329"/>
      <c r="F68" s="329"/>
      <c r="G68" s="329"/>
      <c r="H68" s="329"/>
      <c r="I68" s="329"/>
    </row>
  </sheetData>
  <mergeCells count="49">
    <mergeCell ref="B59:I65"/>
    <mergeCell ref="F40:I40"/>
    <mergeCell ref="F41:F42"/>
    <mergeCell ref="B42:E42"/>
    <mergeCell ref="B45:F45"/>
    <mergeCell ref="G45:I45"/>
    <mergeCell ref="B48:F48"/>
    <mergeCell ref="G48:I48"/>
    <mergeCell ref="B51:E51"/>
    <mergeCell ref="F51:I51"/>
    <mergeCell ref="F53:I53"/>
    <mergeCell ref="B57:D57"/>
    <mergeCell ref="E57:I57"/>
    <mergeCell ref="F39:I39"/>
    <mergeCell ref="E32:G32"/>
    <mergeCell ref="H32:I32"/>
    <mergeCell ref="B33:D33"/>
    <mergeCell ref="D36:E36"/>
    <mergeCell ref="F36:I36"/>
    <mergeCell ref="E35:I35"/>
    <mergeCell ref="B37:C37"/>
    <mergeCell ref="D37:E37"/>
    <mergeCell ref="F37:H37"/>
    <mergeCell ref="B38:E38"/>
    <mergeCell ref="F38:I38"/>
    <mergeCell ref="B30:I30"/>
    <mergeCell ref="B20:C20"/>
    <mergeCell ref="D20:E20"/>
    <mergeCell ref="G20:I20"/>
    <mergeCell ref="E23:F23"/>
    <mergeCell ref="B24:I24"/>
    <mergeCell ref="B25:C25"/>
    <mergeCell ref="H25:I25"/>
    <mergeCell ref="D25:F25"/>
    <mergeCell ref="B27:C27"/>
    <mergeCell ref="E27:G27"/>
    <mergeCell ref="H27:I27"/>
    <mergeCell ref="E29:F29"/>
    <mergeCell ref="G29:I29"/>
    <mergeCell ref="D16:I16"/>
    <mergeCell ref="D18:E18"/>
    <mergeCell ref="G18:I18"/>
    <mergeCell ref="E14:I14"/>
    <mergeCell ref="D2:G4"/>
    <mergeCell ref="A3:C3"/>
    <mergeCell ref="A4:C4"/>
    <mergeCell ref="D5:G5"/>
    <mergeCell ref="B10:I10"/>
    <mergeCell ref="E12:I12"/>
  </mergeCells>
  <dataValidations count="8">
    <dataValidation type="list" showInputMessage="1" showErrorMessage="1" sqref="G23">
      <formula1>"10,20,30"</formula1>
    </dataValidation>
    <dataValidation type="list" showInputMessage="1" showErrorMessage="1" sqref="H23">
      <formula1>"ESSENTIEL,SIGNATURE,PRESTIGE"</formula1>
    </dataValidation>
    <dataValidation type="list" showInputMessage="1" showErrorMessage="1" sqref="I23">
      <formula1>"180€,230€,280€"</formula1>
    </dataValidation>
    <dataValidation type="list" showInputMessage="1" showErrorMessage="1" sqref="D27">
      <formula1>"VIREMENT,PAYPAL ENTRE PROCHES,CHEQUE"</formula1>
    </dataValidation>
    <dataValidation type="list" showInputMessage="1" showErrorMessage="1" sqref="H27:I27">
      <formula1>"VIREMENT,PAYPAL ENTRE PROCHES, CARTE BANCAIRE, CHEQUE,ESPECES"</formula1>
    </dataValidation>
    <dataValidation type="list" showInputMessage="1" showErrorMessage="1" sqref="E29:F29 E32:G32 I37 F41:F42">
      <formula1>"OUI,NON"</formula1>
    </dataValidation>
    <dataValidation type="list" showInputMessage="1" showErrorMessage="1" sqref="F39:I39">
      <formula1>"TIENT SUR LE VENTRE,ASSIS,SE LEVE,MARCHE"</formula1>
    </dataValidation>
    <dataValidation type="list" showInputMessage="1" showErrorMessage="1" sqref="G45:I45">
      <formula1>"OUI,NON,A VOIR"</formula1>
    </dataValidation>
  </dataValidations>
  <pageMargins left="0.23622047244094491" right="0.23622047244094491" top="0.19685039370078741" bottom="0.19685039370078741" header="0.11811023622047245" footer="0.11811023622047245"/>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sheetPr>
    <tabColor rgb="FF0066CC"/>
    <pageSetUpPr fitToPage="1"/>
  </sheetPr>
  <dimension ref="A1:K68"/>
  <sheetViews>
    <sheetView showGridLines="0" showZeros="0" showWhiteSpace="0" view="pageLayout" topLeftCell="A46" workbookViewId="0">
      <selection activeCell="B65" sqref="B65:I67"/>
    </sheetView>
  </sheetViews>
  <sheetFormatPr baseColWidth="10" defaultColWidth="11.44140625" defaultRowHeight="14.4"/>
  <cols>
    <col min="1" max="1" width="1.6640625" style="47" customWidth="1"/>
    <col min="2" max="3" width="11.44140625" style="47"/>
    <col min="4" max="4" width="18.33203125" style="47" customWidth="1"/>
    <col min="5" max="5" width="5.33203125" style="47" customWidth="1"/>
    <col min="6" max="6" width="15.44140625" style="47" customWidth="1"/>
    <col min="7" max="7" width="6.5546875" style="47" customWidth="1"/>
    <col min="8" max="8" width="15.5546875" style="47" customWidth="1"/>
    <col min="9" max="9" width="7.44140625" style="47" customWidth="1"/>
    <col min="10" max="10" width="0" style="47" hidden="1" customWidth="1"/>
    <col min="11" max="16384" width="11.44140625" style="47"/>
  </cols>
  <sheetData>
    <row r="1" spans="1:11" ht="4.5" customHeight="1"/>
    <row r="2" spans="1:11" ht="15" customHeight="1">
      <c r="D2" s="455"/>
      <c r="E2" s="455"/>
      <c r="F2" s="455"/>
      <c r="G2" s="455"/>
    </row>
    <row r="3" spans="1:11" ht="15.75" customHeight="1">
      <c r="A3" s="449"/>
      <c r="B3" s="449"/>
      <c r="C3" s="449"/>
      <c r="D3" s="455"/>
      <c r="E3" s="455"/>
      <c r="F3" s="455"/>
      <c r="G3" s="455"/>
      <c r="I3" s="330" t="s">
        <v>212</v>
      </c>
      <c r="K3" s="334" t="s">
        <v>208</v>
      </c>
    </row>
    <row r="4" spans="1:11" ht="15" customHeight="1">
      <c r="A4" s="449"/>
      <c r="B4" s="449"/>
      <c r="C4" s="449"/>
      <c r="D4" s="455"/>
      <c r="E4" s="455"/>
      <c r="F4" s="455"/>
      <c r="G4" s="455"/>
      <c r="I4" s="330" t="s">
        <v>211</v>
      </c>
      <c r="K4" s="334" t="s">
        <v>209</v>
      </c>
    </row>
    <row r="5" spans="1:11">
      <c r="D5" s="450"/>
      <c r="E5" s="450"/>
      <c r="F5" s="450"/>
      <c r="G5" s="450"/>
    </row>
    <row r="6" spans="1:11" ht="6.75" customHeight="1">
      <c r="B6" s="48"/>
      <c r="C6" s="48"/>
      <c r="D6" s="48"/>
      <c r="E6" s="48"/>
      <c r="F6" s="48"/>
      <c r="G6" s="48"/>
      <c r="H6" s="48"/>
      <c r="I6" s="48"/>
    </row>
    <row r="7" spans="1:11" ht="2.25" customHeight="1"/>
    <row r="8" spans="1:11" ht="3" customHeight="1"/>
    <row r="9" spans="1:11" ht="2.25" customHeight="1"/>
    <row r="10" spans="1:11" ht="5.25" customHeight="1">
      <c r="B10" s="68"/>
      <c r="C10" s="68"/>
      <c r="D10" s="68"/>
      <c r="E10" s="68"/>
      <c r="F10" s="68"/>
      <c r="G10" s="68"/>
      <c r="H10" s="68"/>
      <c r="I10" s="68"/>
    </row>
    <row r="11" spans="1:11" ht="17.25" customHeight="1">
      <c r="A11" s="49"/>
      <c r="B11" s="49" t="s">
        <v>164</v>
      </c>
      <c r="C11" s="49"/>
      <c r="D11" s="452">
        <f>'BEBE ENFANT'!E12</f>
        <v>0</v>
      </c>
      <c r="E11" s="452"/>
      <c r="F11" s="452"/>
      <c r="G11" s="452"/>
      <c r="H11" s="452"/>
      <c r="I11" s="452"/>
    </row>
    <row r="12" spans="1:11" s="54" customFormat="1" ht="3.75" customHeight="1">
      <c r="A12" s="50"/>
      <c r="B12" s="51"/>
      <c r="C12" s="51"/>
      <c r="D12" s="52"/>
      <c r="E12" s="53"/>
      <c r="F12" s="58"/>
      <c r="G12" s="53"/>
      <c r="H12" s="52"/>
      <c r="I12" s="53"/>
    </row>
    <row r="13" spans="1:11" s="54" customFormat="1" ht="17.25" customHeight="1">
      <c r="A13" s="50"/>
      <c r="B13" s="473" t="s">
        <v>165</v>
      </c>
      <c r="C13" s="473"/>
      <c r="D13" s="57" t="str">
        <f>'BEBE ENFANT'!D23</f>
        <v>BEBE / ENFANT</v>
      </c>
      <c r="E13" s="58" t="s">
        <v>166</v>
      </c>
      <c r="F13" s="305">
        <f>'BEBE ENFANT'!D25:F25</f>
        <v>0</v>
      </c>
      <c r="G13" s="304" t="s">
        <v>22</v>
      </c>
      <c r="H13" s="493">
        <f>'BEBE ENFANT'!H25:I25</f>
        <v>0</v>
      </c>
      <c r="I13" s="493"/>
    </row>
    <row r="14" spans="1:11" s="54" customFormat="1" ht="6" customHeight="1">
      <c r="A14" s="50"/>
      <c r="B14" s="58"/>
      <c r="C14" s="58"/>
      <c r="D14" s="52"/>
      <c r="E14" s="53"/>
      <c r="F14" s="52"/>
      <c r="G14" s="53"/>
      <c r="H14" s="52"/>
      <c r="I14" s="53"/>
    </row>
    <row r="15" spans="1:11">
      <c r="A15" s="49"/>
      <c r="B15" s="49" t="s">
        <v>167</v>
      </c>
      <c r="C15" s="49"/>
      <c r="D15" s="70" t="str">
        <f>'BEBE ENFANT'!H23</f>
        <v>SIGNATURE</v>
      </c>
      <c r="E15" s="56" t="s">
        <v>168</v>
      </c>
      <c r="F15" s="70">
        <f>'BEBE ENFANT'!G23</f>
        <v>20</v>
      </c>
      <c r="G15" s="31">
        <f>'BEBE ENFANT'!I23</f>
        <v>230</v>
      </c>
      <c r="H15" s="50" t="s">
        <v>169</v>
      </c>
      <c r="I15" s="29" t="str">
        <f>'BEBE ENFANT'!E32</f>
        <v>OUI /NON</v>
      </c>
    </row>
    <row r="16" spans="1:11" s="54" customFormat="1" ht="3.75" customHeight="1">
      <c r="A16" s="50"/>
      <c r="B16" s="50"/>
      <c r="C16" s="50"/>
      <c r="D16" s="50"/>
      <c r="E16" s="50"/>
      <c r="F16" s="50"/>
      <c r="G16" s="50"/>
      <c r="H16" s="50"/>
      <c r="I16" s="50"/>
    </row>
    <row r="17" spans="1:10">
      <c r="A17" s="49"/>
      <c r="B17" s="49" t="s">
        <v>170</v>
      </c>
      <c r="C17" s="49"/>
      <c r="D17" s="453" t="str">
        <f>'BEBE ENFANT'!D27</f>
        <v>VIREMENT;PAYPAL;CHEQUE</v>
      </c>
      <c r="E17" s="453"/>
      <c r="F17" s="56" t="s">
        <v>171</v>
      </c>
      <c r="G17" s="452" t="str">
        <f>'BEBE ENFANT'!H27</f>
        <v>VIREMENT;PAYPAL;CB;CHEQUE;ESPECES</v>
      </c>
      <c r="H17" s="452"/>
      <c r="I17" s="452"/>
    </row>
    <row r="18" spans="1:10" s="54" customFormat="1" ht="3.75" customHeight="1">
      <c r="A18" s="50"/>
      <c r="B18" s="50"/>
      <c r="C18" s="50"/>
      <c r="D18" s="50"/>
      <c r="E18" s="50"/>
      <c r="F18" s="50"/>
      <c r="G18" s="50"/>
      <c r="H18" s="50"/>
      <c r="I18" s="50"/>
    </row>
    <row r="19" spans="1:10" s="48" customFormat="1" ht="9" customHeight="1">
      <c r="A19" s="55"/>
      <c r="B19" s="59"/>
      <c r="C19" s="59"/>
      <c r="D19" s="65"/>
      <c r="E19" s="59"/>
      <c r="F19" s="65"/>
      <c r="G19" s="65"/>
      <c r="H19" s="59"/>
      <c r="I19" s="59"/>
    </row>
    <row r="20" spans="1:10" s="48" customFormat="1" ht="3" customHeight="1">
      <c r="A20" s="55"/>
      <c r="B20" s="53"/>
      <c r="C20" s="53"/>
      <c r="D20" s="58"/>
      <c r="E20" s="53"/>
      <c r="F20" s="58"/>
      <c r="G20" s="58"/>
      <c r="H20" s="53"/>
      <c r="I20" s="53"/>
    </row>
    <row r="21" spans="1:10">
      <c r="A21" s="49"/>
      <c r="B21" s="489" t="s">
        <v>174</v>
      </c>
      <c r="C21" s="489"/>
      <c r="D21" s="53" t="s">
        <v>172</v>
      </c>
      <c r="E21" s="491">
        <f>'BEBE ENFANT'!E12</f>
        <v>0</v>
      </c>
      <c r="F21" s="491"/>
      <c r="G21" s="491"/>
      <c r="H21" s="491"/>
      <c r="I21" s="491"/>
    </row>
    <row r="22" spans="1:10" ht="6" customHeight="1">
      <c r="A22" s="49"/>
      <c r="B22" s="489"/>
      <c r="C22" s="489"/>
      <c r="D22" s="53"/>
      <c r="E22" s="53"/>
      <c r="F22" s="53"/>
      <c r="G22" s="53"/>
      <c r="H22" s="58"/>
      <c r="I22" s="58"/>
    </row>
    <row r="23" spans="1:10" ht="15.75" customHeight="1">
      <c r="A23" s="49"/>
      <c r="B23" s="489"/>
      <c r="C23" s="489"/>
      <c r="D23" s="306" t="s">
        <v>173</v>
      </c>
      <c r="E23" s="492">
        <f>'BEBE ENFANT'!E14</f>
        <v>0</v>
      </c>
      <c r="F23" s="492"/>
      <c r="G23" s="492"/>
      <c r="H23" s="492"/>
      <c r="I23" s="492"/>
    </row>
    <row r="24" spans="1:10" ht="5.25" customHeight="1">
      <c r="A24" s="49"/>
      <c r="B24" s="489"/>
      <c r="C24" s="489"/>
      <c r="D24" s="58"/>
      <c r="E24" s="58"/>
      <c r="F24" s="58"/>
      <c r="G24" s="58"/>
      <c r="H24" s="58"/>
      <c r="I24" s="58"/>
    </row>
    <row r="25" spans="1:10" s="54" customFormat="1" ht="6" customHeight="1">
      <c r="A25" s="50"/>
      <c r="B25" s="67"/>
      <c r="C25" s="67"/>
      <c r="D25" s="67"/>
      <c r="E25" s="67"/>
      <c r="F25" s="67"/>
      <c r="G25" s="67"/>
      <c r="H25" s="67"/>
      <c r="I25" s="67"/>
      <c r="J25" s="67"/>
    </row>
    <row r="26" spans="1:10" ht="7.5" customHeight="1">
      <c r="A26" s="49"/>
      <c r="B26" s="50"/>
      <c r="C26" s="50"/>
      <c r="D26" s="50"/>
      <c r="E26" s="50"/>
      <c r="F26" s="50"/>
      <c r="G26" s="67"/>
      <c r="H26" s="50"/>
      <c r="I26" s="67"/>
    </row>
    <row r="27" spans="1:10" s="61" customFormat="1" ht="16.5" customHeight="1">
      <c r="A27" s="60"/>
      <c r="B27" s="464" t="s">
        <v>227</v>
      </c>
      <c r="C27" s="464"/>
      <c r="D27" s="53" t="s">
        <v>229</v>
      </c>
      <c r="E27" s="454" t="str">
        <f>'BEBE ENFANT'!F39</f>
        <v>tient sur le ventre, assis, se lève ou marche</v>
      </c>
      <c r="F27" s="454"/>
      <c r="G27" s="454"/>
      <c r="H27" s="454"/>
      <c r="I27" s="67"/>
    </row>
    <row r="28" spans="1:10" ht="6" customHeight="1">
      <c r="A28" s="49"/>
      <c r="B28" s="53"/>
      <c r="C28" s="53"/>
      <c r="D28" s="53"/>
      <c r="E28" s="53"/>
      <c r="F28" s="53"/>
      <c r="G28" s="53"/>
      <c r="H28" s="53"/>
      <c r="I28" s="67"/>
    </row>
    <row r="29" spans="1:10" s="54" customFormat="1" ht="15" customHeight="1">
      <c r="A29" s="50"/>
      <c r="B29" s="53"/>
      <c r="C29" s="53"/>
      <c r="D29" s="53" t="s">
        <v>228</v>
      </c>
      <c r="E29" s="63">
        <f>'BEBE ENFANT'!I376</f>
        <v>0</v>
      </c>
      <c r="F29" s="53"/>
      <c r="G29" s="53"/>
      <c r="H29" s="53"/>
      <c r="I29" s="53"/>
    </row>
    <row r="30" spans="1:10" s="54" customFormat="1" ht="5.25" customHeight="1">
      <c r="A30" s="50"/>
      <c r="B30" s="53"/>
      <c r="C30" s="53"/>
      <c r="D30" s="53"/>
      <c r="E30" s="53"/>
      <c r="F30" s="53"/>
      <c r="G30" s="53"/>
      <c r="H30" s="53"/>
      <c r="I30" s="53"/>
    </row>
    <row r="31" spans="1:10" ht="15.75" customHeight="1">
      <c r="A31" s="49"/>
      <c r="B31" s="53"/>
      <c r="C31" s="53"/>
      <c r="D31" s="53" t="s">
        <v>219</v>
      </c>
      <c r="E31" s="20"/>
      <c r="F31" s="20"/>
      <c r="G31" s="53"/>
      <c r="H31" s="316" t="s">
        <v>218</v>
      </c>
      <c r="I31" s="53"/>
    </row>
    <row r="32" spans="1:10" s="54" customFormat="1" ht="6" customHeight="1">
      <c r="A32" s="50"/>
      <c r="B32" s="53"/>
      <c r="C32" s="53"/>
      <c r="D32" s="53"/>
      <c r="E32" s="53"/>
      <c r="F32" s="53"/>
      <c r="G32" s="53"/>
      <c r="H32" s="21"/>
      <c r="I32" s="53"/>
    </row>
    <row r="33" spans="1:9">
      <c r="A33" s="49"/>
      <c r="B33" s="477" t="s">
        <v>220</v>
      </c>
      <c r="C33" s="477"/>
      <c r="D33" s="477"/>
      <c r="E33" s="477"/>
      <c r="F33" s="477"/>
      <c r="G33" s="53"/>
      <c r="H33" s="317" t="str">
        <f>'BEBE ENFANT'!G45</f>
        <v>OUI/ NON/ A VOIR</v>
      </c>
      <c r="I33" s="53"/>
    </row>
    <row r="34" spans="1:9" s="54" customFormat="1" ht="6.75" customHeight="1">
      <c r="A34" s="50"/>
      <c r="B34" s="53"/>
      <c r="C34" s="53"/>
      <c r="D34" s="53"/>
      <c r="E34" s="53"/>
      <c r="F34" s="53"/>
      <c r="G34" s="53"/>
      <c r="H34" s="53"/>
      <c r="I34" s="53"/>
    </row>
    <row r="35" spans="1:9">
      <c r="A35" s="49"/>
      <c r="B35" s="53" t="s">
        <v>175</v>
      </c>
      <c r="C35" s="53"/>
      <c r="D35" s="454"/>
      <c r="E35" s="454"/>
      <c r="F35" s="454"/>
      <c r="G35" s="454"/>
      <c r="H35" s="454"/>
      <c r="I35" s="454"/>
    </row>
    <row r="36" spans="1:9" s="54" customFormat="1" ht="9" customHeight="1">
      <c r="A36" s="50"/>
      <c r="B36" s="53"/>
      <c r="C36" s="53"/>
      <c r="D36" s="53"/>
      <c r="E36" s="53"/>
      <c r="F36" s="53"/>
      <c r="G36" s="53"/>
      <c r="H36" s="53"/>
      <c r="I36" s="53"/>
    </row>
    <row r="37" spans="1:9" s="54" customFormat="1" ht="3.75" customHeight="1">
      <c r="A37" s="50"/>
      <c r="B37" s="53"/>
      <c r="C37" s="53"/>
      <c r="D37" s="454"/>
      <c r="E37" s="454"/>
      <c r="F37" s="454"/>
      <c r="G37" s="454"/>
      <c r="H37" s="454"/>
      <c r="I37" s="454"/>
    </row>
    <row r="38" spans="1:9" ht="16.5" customHeight="1">
      <c r="A38" s="49"/>
      <c r="B38" s="473" t="s">
        <v>176</v>
      </c>
      <c r="C38" s="473"/>
      <c r="D38" s="454"/>
      <c r="E38" s="454"/>
      <c r="F38" s="454"/>
      <c r="G38" s="454"/>
      <c r="H38" s="454"/>
      <c r="I38" s="454"/>
    </row>
    <row r="39" spans="1:9" s="54" customFormat="1" ht="11.25" customHeight="1">
      <c r="A39" s="50"/>
      <c r="B39" s="53"/>
      <c r="C39" s="53"/>
      <c r="D39" s="53"/>
      <c r="E39" s="53"/>
      <c r="F39" s="53"/>
      <c r="G39" s="53"/>
      <c r="H39" s="53"/>
      <c r="I39" s="53"/>
    </row>
    <row r="40" spans="1:9" ht="14.25" customHeight="1">
      <c r="A40" s="49"/>
      <c r="B40" s="478" t="s">
        <v>15</v>
      </c>
      <c r="C40" s="478"/>
      <c r="D40" s="478"/>
      <c r="E40" s="478"/>
      <c r="F40" s="478"/>
      <c r="G40" s="454">
        <f>'BEBE ENFANT'!G48:I48</f>
        <v>0</v>
      </c>
      <c r="H40" s="454"/>
      <c r="I40" s="454"/>
    </row>
    <row r="41" spans="1:9" s="54" customFormat="1" ht="4.5" customHeight="1">
      <c r="A41" s="50"/>
      <c r="B41" s="50"/>
    </row>
    <row r="42" spans="1:9" s="54" customFormat="1" ht="15" customHeight="1">
      <c r="A42" s="50"/>
      <c r="B42" s="479" t="s">
        <v>21</v>
      </c>
      <c r="C42" s="479"/>
      <c r="D42" s="479"/>
      <c r="E42" s="479"/>
      <c r="F42" s="452">
        <f>'BEBE ENFANT'!F51:I51</f>
        <v>0</v>
      </c>
      <c r="G42" s="452"/>
      <c r="H42" s="452"/>
      <c r="I42" s="452"/>
    </row>
    <row r="43" spans="1:9" s="54" customFormat="1" ht="4.5" customHeight="1">
      <c r="A43" s="50"/>
      <c r="F43" s="490"/>
      <c r="G43" s="490"/>
      <c r="H43" s="490"/>
      <c r="I43" s="490"/>
    </row>
    <row r="44" spans="1:9" s="54" customFormat="1" ht="18.75" customHeight="1">
      <c r="A44" s="62"/>
      <c r="B44" s="481" t="s">
        <v>16</v>
      </c>
      <c r="C44" s="481"/>
      <c r="D44" s="481"/>
      <c r="E44" s="469" t="str">
        <f>'BEBE ENFANT'!E57:I57</f>
        <v>site? Fb? Instagram? Connaissance(nom)?</v>
      </c>
      <c r="F44" s="469"/>
      <c r="G44" s="469"/>
      <c r="H44" s="469"/>
      <c r="I44" s="469"/>
    </row>
    <row r="45" spans="1:9" s="54" customFormat="1" ht="6" customHeight="1">
      <c r="A45" s="50"/>
    </row>
    <row r="46" spans="1:9" ht="3" customHeight="1">
      <c r="A46" s="49"/>
      <c r="B46" s="53"/>
      <c r="C46" s="53"/>
      <c r="D46" s="53"/>
      <c r="E46" s="53"/>
      <c r="F46" s="53"/>
      <c r="G46" s="53"/>
      <c r="H46" s="53"/>
      <c r="I46" s="53"/>
    </row>
    <row r="47" spans="1:9" ht="11.25" customHeight="1">
      <c r="A47" s="55"/>
      <c r="B47" s="53"/>
      <c r="C47" s="53"/>
      <c r="D47" s="53"/>
      <c r="E47" s="53"/>
      <c r="F47" s="53"/>
      <c r="G47" s="53"/>
      <c r="H47" s="53"/>
      <c r="I47" s="53"/>
    </row>
    <row r="48" spans="1:9" ht="0.75" customHeight="1">
      <c r="A48" s="49"/>
      <c r="B48" s="53"/>
      <c r="C48" s="53"/>
      <c r="D48" s="53"/>
      <c r="E48" s="53"/>
      <c r="F48" s="53"/>
      <c r="G48" s="53"/>
      <c r="H48" s="53"/>
      <c r="I48" s="53"/>
    </row>
    <row r="49" spans="1:11" s="54" customFormat="1" ht="1.5" customHeight="1">
      <c r="A49" s="50"/>
      <c r="B49" s="53"/>
      <c r="C49" s="53"/>
      <c r="D49" s="53"/>
      <c r="E49" s="53"/>
      <c r="F49" s="53"/>
      <c r="G49" s="53"/>
      <c r="H49" s="53"/>
      <c r="I49" s="53"/>
    </row>
    <row r="50" spans="1:11">
      <c r="A50" s="49"/>
      <c r="B50" s="488" t="s">
        <v>177</v>
      </c>
      <c r="C50" s="311" t="s">
        <v>180</v>
      </c>
      <c r="D50" s="311" t="s">
        <v>179</v>
      </c>
      <c r="E50" s="311" t="s">
        <v>181</v>
      </c>
      <c r="F50" s="311" t="s">
        <v>189</v>
      </c>
      <c r="G50" s="312" t="s">
        <v>51</v>
      </c>
      <c r="H50" s="311" t="s">
        <v>183</v>
      </c>
      <c r="I50" s="311" t="s">
        <v>182</v>
      </c>
      <c r="J50" s="49"/>
      <c r="K50" s="49"/>
    </row>
    <row r="51" spans="1:11" ht="18" customHeight="1">
      <c r="A51" s="49"/>
      <c r="B51" s="488"/>
      <c r="C51" s="308"/>
      <c r="D51" s="310"/>
      <c r="E51" s="310"/>
      <c r="F51" s="308"/>
      <c r="G51" s="308"/>
      <c r="H51" s="308"/>
      <c r="I51" s="310"/>
      <c r="J51" s="49"/>
      <c r="K51" s="64" t="s">
        <v>184</v>
      </c>
    </row>
    <row r="52" spans="1:11">
      <c r="A52" s="49"/>
      <c r="B52" s="488"/>
      <c r="C52" s="310"/>
      <c r="D52" s="310"/>
      <c r="E52" s="310"/>
      <c r="F52" s="309"/>
      <c r="G52" s="309"/>
      <c r="H52" s="309"/>
      <c r="I52" s="310"/>
      <c r="J52" s="49"/>
      <c r="K52" s="64" t="s">
        <v>185</v>
      </c>
    </row>
    <row r="53" spans="1:11" ht="4.5" customHeight="1">
      <c r="A53" s="49"/>
      <c r="B53" s="488"/>
      <c r="C53" s="310"/>
      <c r="D53" s="310"/>
      <c r="E53" s="310"/>
      <c r="F53" s="308"/>
      <c r="G53" s="308"/>
      <c r="H53" s="310"/>
      <c r="I53" s="310"/>
      <c r="J53" s="49"/>
      <c r="K53" s="64"/>
    </row>
    <row r="54" spans="1:11" ht="15.75" customHeight="1">
      <c r="A54" s="49"/>
      <c r="B54" s="488"/>
      <c r="C54" s="310"/>
      <c r="D54" s="308"/>
      <c r="E54" s="308"/>
      <c r="F54" s="308"/>
      <c r="G54" s="308"/>
      <c r="H54" s="310"/>
      <c r="I54" s="308"/>
      <c r="J54" s="49"/>
      <c r="K54" s="64" t="s">
        <v>186</v>
      </c>
    </row>
    <row r="55" spans="1:11" s="54" customFormat="1" ht="6" customHeight="1">
      <c r="A55" s="49"/>
      <c r="B55" s="49"/>
      <c r="C55" s="49"/>
      <c r="D55" s="49"/>
      <c r="E55" s="49"/>
      <c r="F55" s="49"/>
      <c r="G55" s="49"/>
      <c r="H55" s="49"/>
      <c r="I55" s="49"/>
      <c r="J55" s="49"/>
      <c r="K55" s="49"/>
    </row>
    <row r="56" spans="1:11" ht="14.25" customHeight="1">
      <c r="A56" s="49"/>
      <c r="B56" s="461" t="s">
        <v>187</v>
      </c>
      <c r="C56" s="311" t="s">
        <v>188</v>
      </c>
      <c r="D56" s="311" t="s">
        <v>189</v>
      </c>
      <c r="E56" s="311" t="s">
        <v>190</v>
      </c>
      <c r="F56" s="311" t="s">
        <v>191</v>
      </c>
      <c r="G56" s="311" t="s">
        <v>192</v>
      </c>
      <c r="H56" s="311" t="s">
        <v>193</v>
      </c>
      <c r="I56" s="49"/>
      <c r="J56" s="49"/>
      <c r="K56" s="49"/>
    </row>
    <row r="57" spans="1:11" ht="17.25" customHeight="1">
      <c r="A57" s="49"/>
      <c r="B57" s="461"/>
      <c r="C57" s="308"/>
      <c r="D57" s="308"/>
      <c r="E57" s="308"/>
      <c r="F57" s="308"/>
      <c r="G57" s="308"/>
      <c r="H57" s="308"/>
      <c r="I57" s="49"/>
      <c r="J57" s="49"/>
      <c r="K57" s="49"/>
    </row>
    <row r="58" spans="1:11" ht="5.25" customHeight="1">
      <c r="A58" s="49"/>
      <c r="B58" s="64"/>
      <c r="C58" s="55"/>
      <c r="D58" s="55"/>
      <c r="E58" s="55"/>
      <c r="F58" s="55"/>
      <c r="G58" s="55"/>
      <c r="H58" s="55"/>
      <c r="I58" s="49"/>
      <c r="J58" s="49"/>
      <c r="K58" s="49"/>
    </row>
    <row r="59" spans="1:11">
      <c r="A59" s="49"/>
      <c r="B59" s="49"/>
      <c r="C59" s="49"/>
      <c r="D59" s="49"/>
      <c r="E59" s="486" t="s">
        <v>206</v>
      </c>
      <c r="F59" s="486"/>
      <c r="G59" s="486"/>
      <c r="H59" s="486"/>
      <c r="I59" s="486"/>
      <c r="J59" s="49"/>
      <c r="K59" s="49"/>
    </row>
    <row r="60" spans="1:11">
      <c r="A60" s="49"/>
      <c r="B60" s="49" t="s">
        <v>178</v>
      </c>
      <c r="C60" s="311" t="s">
        <v>194</v>
      </c>
      <c r="D60" s="311" t="s">
        <v>195</v>
      </c>
      <c r="E60" s="311" t="s">
        <v>196</v>
      </c>
      <c r="F60" s="311" t="s">
        <v>197</v>
      </c>
      <c r="G60" s="311" t="s">
        <v>198</v>
      </c>
      <c r="H60" s="311" t="s">
        <v>207</v>
      </c>
      <c r="I60" s="311" t="s">
        <v>199</v>
      </c>
      <c r="J60" s="49"/>
      <c r="K60" s="49"/>
    </row>
    <row r="61" spans="1:11">
      <c r="A61" s="49"/>
      <c r="B61" s="49"/>
      <c r="C61" s="308"/>
      <c r="D61" s="308"/>
      <c r="E61" s="308"/>
      <c r="F61" s="308"/>
      <c r="G61" s="308"/>
      <c r="H61" s="308"/>
      <c r="I61" s="308"/>
      <c r="J61" s="49"/>
      <c r="K61" s="49"/>
    </row>
    <row r="62" spans="1:11">
      <c r="A62" s="49"/>
      <c r="B62" s="49"/>
      <c r="C62" s="311" t="s">
        <v>200</v>
      </c>
      <c r="D62" s="311" t="s">
        <v>201</v>
      </c>
      <c r="E62" s="482" t="s">
        <v>202</v>
      </c>
      <c r="F62" s="483"/>
      <c r="G62" s="311" t="s">
        <v>203</v>
      </c>
      <c r="H62" s="311" t="s">
        <v>204</v>
      </c>
      <c r="I62" s="311" t="s">
        <v>205</v>
      </c>
      <c r="J62" s="49"/>
      <c r="K62" s="49"/>
    </row>
    <row r="63" spans="1:11">
      <c r="A63" s="49"/>
      <c r="B63" s="49"/>
      <c r="C63" s="307"/>
      <c r="D63" s="307"/>
      <c r="E63" s="484"/>
      <c r="F63" s="485"/>
      <c r="G63" s="307"/>
      <c r="H63" s="307"/>
      <c r="I63" s="307"/>
      <c r="J63" s="49"/>
      <c r="K63" s="49"/>
    </row>
    <row r="64" spans="1:11">
      <c r="A64" s="49"/>
      <c r="B64" s="49" t="s">
        <v>232</v>
      </c>
      <c r="C64" s="49" t="str">
        <f>'BEBE ENFANT'!F53</f>
        <v>OUI (album ou coffret tirage et usb) / NON</v>
      </c>
      <c r="D64" s="49"/>
      <c r="E64" s="49"/>
      <c r="F64" s="49"/>
      <c r="G64" s="49"/>
      <c r="H64" s="49"/>
      <c r="I64" s="49"/>
      <c r="J64" s="49"/>
      <c r="K64" s="49"/>
    </row>
    <row r="65" spans="1:11">
      <c r="A65" s="49"/>
      <c r="B65" s="487" t="s">
        <v>210</v>
      </c>
      <c r="C65" s="487"/>
      <c r="D65" s="487"/>
      <c r="E65" s="487"/>
      <c r="F65" s="487"/>
      <c r="G65" s="487"/>
      <c r="H65" s="487"/>
      <c r="I65" s="487"/>
      <c r="J65" s="49"/>
      <c r="K65" s="49"/>
    </row>
    <row r="66" spans="1:11">
      <c r="A66" s="49"/>
      <c r="B66" s="487"/>
      <c r="C66" s="487"/>
      <c r="D66" s="487"/>
      <c r="E66" s="487"/>
      <c r="F66" s="487"/>
      <c r="G66" s="487"/>
      <c r="H66" s="487"/>
      <c r="I66" s="487"/>
      <c r="J66" s="49"/>
      <c r="K66" s="49"/>
    </row>
    <row r="67" spans="1:11">
      <c r="A67" s="49"/>
      <c r="B67" s="487"/>
      <c r="C67" s="487"/>
      <c r="D67" s="487"/>
      <c r="E67" s="487"/>
      <c r="F67" s="487"/>
      <c r="G67" s="487"/>
      <c r="H67" s="487"/>
      <c r="I67" s="487"/>
      <c r="J67" s="49"/>
      <c r="K67" s="49"/>
    </row>
    <row r="68" spans="1:11">
      <c r="A68" s="49"/>
      <c r="B68" s="49"/>
      <c r="C68" s="49"/>
      <c r="D68" s="49"/>
      <c r="E68" s="49"/>
      <c r="F68" s="49"/>
      <c r="G68" s="49"/>
      <c r="H68" s="49"/>
      <c r="I68" s="49"/>
      <c r="J68" s="49"/>
      <c r="K68" s="49"/>
    </row>
  </sheetData>
  <sheetProtection selectLockedCells="1"/>
  <mergeCells count="31">
    <mergeCell ref="E27:H27"/>
    <mergeCell ref="D2:G4"/>
    <mergeCell ref="A3:C3"/>
    <mergeCell ref="A4:C4"/>
    <mergeCell ref="D5:G5"/>
    <mergeCell ref="D17:E17"/>
    <mergeCell ref="G17:I17"/>
    <mergeCell ref="D11:I11"/>
    <mergeCell ref="H13:I13"/>
    <mergeCell ref="B13:C13"/>
    <mergeCell ref="B50:B54"/>
    <mergeCell ref="D37:I38"/>
    <mergeCell ref="B38:C38"/>
    <mergeCell ref="B44:D44"/>
    <mergeCell ref="B21:C24"/>
    <mergeCell ref="B27:C27"/>
    <mergeCell ref="D35:I35"/>
    <mergeCell ref="B40:F40"/>
    <mergeCell ref="G40:I40"/>
    <mergeCell ref="B42:E42"/>
    <mergeCell ref="F43:I43"/>
    <mergeCell ref="E44:I44"/>
    <mergeCell ref="B33:F33"/>
    <mergeCell ref="F42:I42"/>
    <mergeCell ref="E21:I21"/>
    <mergeCell ref="E23:I23"/>
    <mergeCell ref="B56:B57"/>
    <mergeCell ref="E62:F62"/>
    <mergeCell ref="E63:F63"/>
    <mergeCell ref="E59:I59"/>
    <mergeCell ref="B65:I67"/>
  </mergeCells>
  <dataValidations count="2">
    <dataValidation showInputMessage="1" showErrorMessage="1" sqref="D23:E23 E44"/>
    <dataValidation type="list" showInputMessage="1" showErrorMessage="1" sqref="H31:H32">
      <formula1>"OUI,NON"</formula1>
    </dataValidation>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sheetPr>
    <tabColor rgb="FFFF0000"/>
  </sheetPr>
  <dimension ref="A1:I58"/>
  <sheetViews>
    <sheetView showGridLines="0" showZeros="0" showRuler="0" view="pageLayout" topLeftCell="A4" zoomScale="70" zoomScalePageLayoutView="70" workbookViewId="0">
      <selection activeCell="C41" sqref="C41:D41"/>
    </sheetView>
  </sheetViews>
  <sheetFormatPr baseColWidth="10" defaultRowHeight="14.4"/>
  <cols>
    <col min="1" max="1" width="1.6640625" style="1" customWidth="1"/>
    <col min="2" max="3" width="11.44140625" style="1"/>
    <col min="4" max="4" width="18.33203125" style="1" customWidth="1"/>
    <col min="5" max="5" width="5.33203125" style="1" customWidth="1"/>
    <col min="6" max="6" width="15.44140625" style="1" customWidth="1"/>
    <col min="7" max="7" width="6.5546875" style="1" customWidth="1"/>
    <col min="8" max="8" width="15.5546875" style="1" customWidth="1"/>
    <col min="9" max="9" width="7.44140625" style="1" customWidth="1"/>
    <col min="10" max="256" width="11.44140625" style="1"/>
    <col min="257" max="257" width="1.6640625" style="1" customWidth="1"/>
    <col min="258" max="259" width="11.44140625" style="1"/>
    <col min="260" max="260" width="18.33203125" style="1" customWidth="1"/>
    <col min="261" max="261" width="5.33203125" style="1" customWidth="1"/>
    <col min="262" max="262" width="15.44140625" style="1" customWidth="1"/>
    <col min="263" max="263" width="6.5546875" style="1" customWidth="1"/>
    <col min="264" max="264" width="15.5546875" style="1" customWidth="1"/>
    <col min="265" max="265" width="7.44140625" style="1" customWidth="1"/>
    <col min="266" max="512" width="11.44140625" style="1"/>
    <col min="513" max="513" width="1.6640625" style="1" customWidth="1"/>
    <col min="514" max="515" width="11.44140625" style="1"/>
    <col min="516" max="516" width="18.33203125" style="1" customWidth="1"/>
    <col min="517" max="517" width="5.33203125" style="1" customWidth="1"/>
    <col min="518" max="518" width="15.44140625" style="1" customWidth="1"/>
    <col min="519" max="519" width="6.5546875" style="1" customWidth="1"/>
    <col min="520" max="520" width="15.5546875" style="1" customWidth="1"/>
    <col min="521" max="521" width="7.44140625" style="1" customWidth="1"/>
    <col min="522" max="768" width="11.44140625" style="1"/>
    <col min="769" max="769" width="1.6640625" style="1" customWidth="1"/>
    <col min="770" max="771" width="11.44140625" style="1"/>
    <col min="772" max="772" width="18.33203125" style="1" customWidth="1"/>
    <col min="773" max="773" width="5.33203125" style="1" customWidth="1"/>
    <col min="774" max="774" width="15.44140625" style="1" customWidth="1"/>
    <col min="775" max="775" width="6.5546875" style="1" customWidth="1"/>
    <col min="776" max="776" width="15.5546875" style="1" customWidth="1"/>
    <col min="777" max="777" width="7.44140625" style="1" customWidth="1"/>
    <col min="778" max="1024" width="11.44140625" style="1"/>
    <col min="1025" max="1025" width="1.6640625" style="1" customWidth="1"/>
    <col min="1026" max="1027" width="11.44140625" style="1"/>
    <col min="1028" max="1028" width="18.33203125" style="1" customWidth="1"/>
    <col min="1029" max="1029" width="5.33203125" style="1" customWidth="1"/>
    <col min="1030" max="1030" width="15.44140625" style="1" customWidth="1"/>
    <col min="1031" max="1031" width="6.5546875" style="1" customWidth="1"/>
    <col min="1032" max="1032" width="15.5546875" style="1" customWidth="1"/>
    <col min="1033" max="1033" width="7.44140625" style="1" customWidth="1"/>
    <col min="1034" max="1280" width="11.44140625" style="1"/>
    <col min="1281" max="1281" width="1.6640625" style="1" customWidth="1"/>
    <col min="1282" max="1283" width="11.44140625" style="1"/>
    <col min="1284" max="1284" width="18.33203125" style="1" customWidth="1"/>
    <col min="1285" max="1285" width="5.33203125" style="1" customWidth="1"/>
    <col min="1286" max="1286" width="15.44140625" style="1" customWidth="1"/>
    <col min="1287" max="1287" width="6.5546875" style="1" customWidth="1"/>
    <col min="1288" max="1288" width="15.5546875" style="1" customWidth="1"/>
    <col min="1289" max="1289" width="7.44140625" style="1" customWidth="1"/>
    <col min="1290" max="1536" width="11.44140625" style="1"/>
    <col min="1537" max="1537" width="1.6640625" style="1" customWidth="1"/>
    <col min="1538" max="1539" width="11.44140625" style="1"/>
    <col min="1540" max="1540" width="18.33203125" style="1" customWidth="1"/>
    <col min="1541" max="1541" width="5.33203125" style="1" customWidth="1"/>
    <col min="1542" max="1542" width="15.44140625" style="1" customWidth="1"/>
    <col min="1543" max="1543" width="6.5546875" style="1" customWidth="1"/>
    <col min="1544" max="1544" width="15.5546875" style="1" customWidth="1"/>
    <col min="1545" max="1545" width="7.44140625" style="1" customWidth="1"/>
    <col min="1546" max="1792" width="11.44140625" style="1"/>
    <col min="1793" max="1793" width="1.6640625" style="1" customWidth="1"/>
    <col min="1794" max="1795" width="11.44140625" style="1"/>
    <col min="1796" max="1796" width="18.33203125" style="1" customWidth="1"/>
    <col min="1797" max="1797" width="5.33203125" style="1" customWidth="1"/>
    <col min="1798" max="1798" width="15.44140625" style="1" customWidth="1"/>
    <col min="1799" max="1799" width="6.5546875" style="1" customWidth="1"/>
    <col min="1800" max="1800" width="15.5546875" style="1" customWidth="1"/>
    <col min="1801" max="1801" width="7.44140625" style="1" customWidth="1"/>
    <col min="1802" max="2048" width="11.44140625" style="1"/>
    <col min="2049" max="2049" width="1.6640625" style="1" customWidth="1"/>
    <col min="2050" max="2051" width="11.44140625" style="1"/>
    <col min="2052" max="2052" width="18.33203125" style="1" customWidth="1"/>
    <col min="2053" max="2053" width="5.33203125" style="1" customWidth="1"/>
    <col min="2054" max="2054" width="15.44140625" style="1" customWidth="1"/>
    <col min="2055" max="2055" width="6.5546875" style="1" customWidth="1"/>
    <col min="2056" max="2056" width="15.5546875" style="1" customWidth="1"/>
    <col min="2057" max="2057" width="7.44140625" style="1" customWidth="1"/>
    <col min="2058" max="2304" width="11.44140625" style="1"/>
    <col min="2305" max="2305" width="1.6640625" style="1" customWidth="1"/>
    <col min="2306" max="2307" width="11.44140625" style="1"/>
    <col min="2308" max="2308" width="18.33203125" style="1" customWidth="1"/>
    <col min="2309" max="2309" width="5.33203125" style="1" customWidth="1"/>
    <col min="2310" max="2310" width="15.44140625" style="1" customWidth="1"/>
    <col min="2311" max="2311" width="6.5546875" style="1" customWidth="1"/>
    <col min="2312" max="2312" width="15.5546875" style="1" customWidth="1"/>
    <col min="2313" max="2313" width="7.44140625" style="1" customWidth="1"/>
    <col min="2314" max="2560" width="11.44140625" style="1"/>
    <col min="2561" max="2561" width="1.6640625" style="1" customWidth="1"/>
    <col min="2562" max="2563" width="11.44140625" style="1"/>
    <col min="2564" max="2564" width="18.33203125" style="1" customWidth="1"/>
    <col min="2565" max="2565" width="5.33203125" style="1" customWidth="1"/>
    <col min="2566" max="2566" width="15.44140625" style="1" customWidth="1"/>
    <col min="2567" max="2567" width="6.5546875" style="1" customWidth="1"/>
    <col min="2568" max="2568" width="15.5546875" style="1" customWidth="1"/>
    <col min="2569" max="2569" width="7.44140625" style="1" customWidth="1"/>
    <col min="2570" max="2816" width="11.44140625" style="1"/>
    <col min="2817" max="2817" width="1.6640625" style="1" customWidth="1"/>
    <col min="2818" max="2819" width="11.44140625" style="1"/>
    <col min="2820" max="2820" width="18.33203125" style="1" customWidth="1"/>
    <col min="2821" max="2821" width="5.33203125" style="1" customWidth="1"/>
    <col min="2822" max="2822" width="15.44140625" style="1" customWidth="1"/>
    <col min="2823" max="2823" width="6.5546875" style="1" customWidth="1"/>
    <col min="2824" max="2824" width="15.5546875" style="1" customWidth="1"/>
    <col min="2825" max="2825" width="7.44140625" style="1" customWidth="1"/>
    <col min="2826" max="3072" width="11.44140625" style="1"/>
    <col min="3073" max="3073" width="1.6640625" style="1" customWidth="1"/>
    <col min="3074" max="3075" width="11.44140625" style="1"/>
    <col min="3076" max="3076" width="18.33203125" style="1" customWidth="1"/>
    <col min="3077" max="3077" width="5.33203125" style="1" customWidth="1"/>
    <col min="3078" max="3078" width="15.44140625" style="1" customWidth="1"/>
    <col min="3079" max="3079" width="6.5546875" style="1" customWidth="1"/>
    <col min="3080" max="3080" width="15.5546875" style="1" customWidth="1"/>
    <col min="3081" max="3081" width="7.44140625" style="1" customWidth="1"/>
    <col min="3082" max="3328" width="11.44140625" style="1"/>
    <col min="3329" max="3329" width="1.6640625" style="1" customWidth="1"/>
    <col min="3330" max="3331" width="11.44140625" style="1"/>
    <col min="3332" max="3332" width="18.33203125" style="1" customWidth="1"/>
    <col min="3333" max="3333" width="5.33203125" style="1" customWidth="1"/>
    <col min="3334" max="3334" width="15.44140625" style="1" customWidth="1"/>
    <col min="3335" max="3335" width="6.5546875" style="1" customWidth="1"/>
    <col min="3336" max="3336" width="15.5546875" style="1" customWidth="1"/>
    <col min="3337" max="3337" width="7.44140625" style="1" customWidth="1"/>
    <col min="3338" max="3584" width="11.44140625" style="1"/>
    <col min="3585" max="3585" width="1.6640625" style="1" customWidth="1"/>
    <col min="3586" max="3587" width="11.44140625" style="1"/>
    <col min="3588" max="3588" width="18.33203125" style="1" customWidth="1"/>
    <col min="3589" max="3589" width="5.33203125" style="1" customWidth="1"/>
    <col min="3590" max="3590" width="15.44140625" style="1" customWidth="1"/>
    <col min="3591" max="3591" width="6.5546875" style="1" customWidth="1"/>
    <col min="3592" max="3592" width="15.5546875" style="1" customWidth="1"/>
    <col min="3593" max="3593" width="7.44140625" style="1" customWidth="1"/>
    <col min="3594" max="3840" width="11.44140625" style="1"/>
    <col min="3841" max="3841" width="1.6640625" style="1" customWidth="1"/>
    <col min="3842" max="3843" width="11.44140625" style="1"/>
    <col min="3844" max="3844" width="18.33203125" style="1" customWidth="1"/>
    <col min="3845" max="3845" width="5.33203125" style="1" customWidth="1"/>
    <col min="3846" max="3846" width="15.44140625" style="1" customWidth="1"/>
    <col min="3847" max="3847" width="6.5546875" style="1" customWidth="1"/>
    <col min="3848" max="3848" width="15.5546875" style="1" customWidth="1"/>
    <col min="3849" max="3849" width="7.44140625" style="1" customWidth="1"/>
    <col min="3850" max="4096" width="11.44140625" style="1"/>
    <col min="4097" max="4097" width="1.6640625" style="1" customWidth="1"/>
    <col min="4098" max="4099" width="11.44140625" style="1"/>
    <col min="4100" max="4100" width="18.33203125" style="1" customWidth="1"/>
    <col min="4101" max="4101" width="5.33203125" style="1" customWidth="1"/>
    <col min="4102" max="4102" width="15.44140625" style="1" customWidth="1"/>
    <col min="4103" max="4103" width="6.5546875" style="1" customWidth="1"/>
    <col min="4104" max="4104" width="15.5546875" style="1" customWidth="1"/>
    <col min="4105" max="4105" width="7.44140625" style="1" customWidth="1"/>
    <col min="4106" max="4352" width="11.44140625" style="1"/>
    <col min="4353" max="4353" width="1.6640625" style="1" customWidth="1"/>
    <col min="4354" max="4355" width="11.44140625" style="1"/>
    <col min="4356" max="4356" width="18.33203125" style="1" customWidth="1"/>
    <col min="4357" max="4357" width="5.33203125" style="1" customWidth="1"/>
    <col min="4358" max="4358" width="15.44140625" style="1" customWidth="1"/>
    <col min="4359" max="4359" width="6.5546875" style="1" customWidth="1"/>
    <col min="4360" max="4360" width="15.5546875" style="1" customWidth="1"/>
    <col min="4361" max="4361" width="7.44140625" style="1" customWidth="1"/>
    <col min="4362" max="4608" width="11.44140625" style="1"/>
    <col min="4609" max="4609" width="1.6640625" style="1" customWidth="1"/>
    <col min="4610" max="4611" width="11.44140625" style="1"/>
    <col min="4612" max="4612" width="18.33203125" style="1" customWidth="1"/>
    <col min="4613" max="4613" width="5.33203125" style="1" customWidth="1"/>
    <col min="4614" max="4614" width="15.44140625" style="1" customWidth="1"/>
    <col min="4615" max="4615" width="6.5546875" style="1" customWidth="1"/>
    <col min="4616" max="4616" width="15.5546875" style="1" customWidth="1"/>
    <col min="4617" max="4617" width="7.44140625" style="1" customWidth="1"/>
    <col min="4618" max="4864" width="11.44140625" style="1"/>
    <col min="4865" max="4865" width="1.6640625" style="1" customWidth="1"/>
    <col min="4866" max="4867" width="11.44140625" style="1"/>
    <col min="4868" max="4868" width="18.33203125" style="1" customWidth="1"/>
    <col min="4869" max="4869" width="5.33203125" style="1" customWidth="1"/>
    <col min="4870" max="4870" width="15.44140625" style="1" customWidth="1"/>
    <col min="4871" max="4871" width="6.5546875" style="1" customWidth="1"/>
    <col min="4872" max="4872" width="15.5546875" style="1" customWidth="1"/>
    <col min="4873" max="4873" width="7.44140625" style="1" customWidth="1"/>
    <col min="4874" max="5120" width="11.44140625" style="1"/>
    <col min="5121" max="5121" width="1.6640625" style="1" customWidth="1"/>
    <col min="5122" max="5123" width="11.44140625" style="1"/>
    <col min="5124" max="5124" width="18.33203125" style="1" customWidth="1"/>
    <col min="5125" max="5125" width="5.33203125" style="1" customWidth="1"/>
    <col min="5126" max="5126" width="15.44140625" style="1" customWidth="1"/>
    <col min="5127" max="5127" width="6.5546875" style="1" customWidth="1"/>
    <col min="5128" max="5128" width="15.5546875" style="1" customWidth="1"/>
    <col min="5129" max="5129" width="7.44140625" style="1" customWidth="1"/>
    <col min="5130" max="5376" width="11.44140625" style="1"/>
    <col min="5377" max="5377" width="1.6640625" style="1" customWidth="1"/>
    <col min="5378" max="5379" width="11.44140625" style="1"/>
    <col min="5380" max="5380" width="18.33203125" style="1" customWidth="1"/>
    <col min="5381" max="5381" width="5.33203125" style="1" customWidth="1"/>
    <col min="5382" max="5382" width="15.44140625" style="1" customWidth="1"/>
    <col min="5383" max="5383" width="6.5546875" style="1" customWidth="1"/>
    <col min="5384" max="5384" width="15.5546875" style="1" customWidth="1"/>
    <col min="5385" max="5385" width="7.44140625" style="1" customWidth="1"/>
    <col min="5386" max="5632" width="11.44140625" style="1"/>
    <col min="5633" max="5633" width="1.6640625" style="1" customWidth="1"/>
    <col min="5634" max="5635" width="11.44140625" style="1"/>
    <col min="5636" max="5636" width="18.33203125" style="1" customWidth="1"/>
    <col min="5637" max="5637" width="5.33203125" style="1" customWidth="1"/>
    <col min="5638" max="5638" width="15.44140625" style="1" customWidth="1"/>
    <col min="5639" max="5639" width="6.5546875" style="1" customWidth="1"/>
    <col min="5640" max="5640" width="15.5546875" style="1" customWidth="1"/>
    <col min="5641" max="5641" width="7.44140625" style="1" customWidth="1"/>
    <col min="5642" max="5888" width="11.44140625" style="1"/>
    <col min="5889" max="5889" width="1.6640625" style="1" customWidth="1"/>
    <col min="5890" max="5891" width="11.44140625" style="1"/>
    <col min="5892" max="5892" width="18.33203125" style="1" customWidth="1"/>
    <col min="5893" max="5893" width="5.33203125" style="1" customWidth="1"/>
    <col min="5894" max="5894" width="15.44140625" style="1" customWidth="1"/>
    <col min="5895" max="5895" width="6.5546875" style="1" customWidth="1"/>
    <col min="5896" max="5896" width="15.5546875" style="1" customWidth="1"/>
    <col min="5897" max="5897" width="7.44140625" style="1" customWidth="1"/>
    <col min="5898" max="6144" width="11.44140625" style="1"/>
    <col min="6145" max="6145" width="1.6640625" style="1" customWidth="1"/>
    <col min="6146" max="6147" width="11.44140625" style="1"/>
    <col min="6148" max="6148" width="18.33203125" style="1" customWidth="1"/>
    <col min="6149" max="6149" width="5.33203125" style="1" customWidth="1"/>
    <col min="6150" max="6150" width="15.44140625" style="1" customWidth="1"/>
    <col min="6151" max="6151" width="6.5546875" style="1" customWidth="1"/>
    <col min="6152" max="6152" width="15.5546875" style="1" customWidth="1"/>
    <col min="6153" max="6153" width="7.44140625" style="1" customWidth="1"/>
    <col min="6154" max="6400" width="11.44140625" style="1"/>
    <col min="6401" max="6401" width="1.6640625" style="1" customWidth="1"/>
    <col min="6402" max="6403" width="11.44140625" style="1"/>
    <col min="6404" max="6404" width="18.33203125" style="1" customWidth="1"/>
    <col min="6405" max="6405" width="5.33203125" style="1" customWidth="1"/>
    <col min="6406" max="6406" width="15.44140625" style="1" customWidth="1"/>
    <col min="6407" max="6407" width="6.5546875" style="1" customWidth="1"/>
    <col min="6408" max="6408" width="15.5546875" style="1" customWidth="1"/>
    <col min="6409" max="6409" width="7.44140625" style="1" customWidth="1"/>
    <col min="6410" max="6656" width="11.44140625" style="1"/>
    <col min="6657" max="6657" width="1.6640625" style="1" customWidth="1"/>
    <col min="6658" max="6659" width="11.44140625" style="1"/>
    <col min="6660" max="6660" width="18.33203125" style="1" customWidth="1"/>
    <col min="6661" max="6661" width="5.33203125" style="1" customWidth="1"/>
    <col min="6662" max="6662" width="15.44140625" style="1" customWidth="1"/>
    <col min="6663" max="6663" width="6.5546875" style="1" customWidth="1"/>
    <col min="6664" max="6664" width="15.5546875" style="1" customWidth="1"/>
    <col min="6665" max="6665" width="7.44140625" style="1" customWidth="1"/>
    <col min="6666" max="6912" width="11.44140625" style="1"/>
    <col min="6913" max="6913" width="1.6640625" style="1" customWidth="1"/>
    <col min="6914" max="6915" width="11.44140625" style="1"/>
    <col min="6916" max="6916" width="18.33203125" style="1" customWidth="1"/>
    <col min="6917" max="6917" width="5.33203125" style="1" customWidth="1"/>
    <col min="6918" max="6918" width="15.44140625" style="1" customWidth="1"/>
    <col min="6919" max="6919" width="6.5546875" style="1" customWidth="1"/>
    <col min="6920" max="6920" width="15.5546875" style="1" customWidth="1"/>
    <col min="6921" max="6921" width="7.44140625" style="1" customWidth="1"/>
    <col min="6922" max="7168" width="11.44140625" style="1"/>
    <col min="7169" max="7169" width="1.6640625" style="1" customWidth="1"/>
    <col min="7170" max="7171" width="11.44140625" style="1"/>
    <col min="7172" max="7172" width="18.33203125" style="1" customWidth="1"/>
    <col min="7173" max="7173" width="5.33203125" style="1" customWidth="1"/>
    <col min="7174" max="7174" width="15.44140625" style="1" customWidth="1"/>
    <col min="7175" max="7175" width="6.5546875" style="1" customWidth="1"/>
    <col min="7176" max="7176" width="15.5546875" style="1" customWidth="1"/>
    <col min="7177" max="7177" width="7.44140625" style="1" customWidth="1"/>
    <col min="7178" max="7424" width="11.44140625" style="1"/>
    <col min="7425" max="7425" width="1.6640625" style="1" customWidth="1"/>
    <col min="7426" max="7427" width="11.44140625" style="1"/>
    <col min="7428" max="7428" width="18.33203125" style="1" customWidth="1"/>
    <col min="7429" max="7429" width="5.33203125" style="1" customWidth="1"/>
    <col min="7430" max="7430" width="15.44140625" style="1" customWidth="1"/>
    <col min="7431" max="7431" width="6.5546875" style="1" customWidth="1"/>
    <col min="7432" max="7432" width="15.5546875" style="1" customWidth="1"/>
    <col min="7433" max="7433" width="7.44140625" style="1" customWidth="1"/>
    <col min="7434" max="7680" width="11.44140625" style="1"/>
    <col min="7681" max="7681" width="1.6640625" style="1" customWidth="1"/>
    <col min="7682" max="7683" width="11.44140625" style="1"/>
    <col min="7684" max="7684" width="18.33203125" style="1" customWidth="1"/>
    <col min="7685" max="7685" width="5.33203125" style="1" customWidth="1"/>
    <col min="7686" max="7686" width="15.44140625" style="1" customWidth="1"/>
    <col min="7687" max="7687" width="6.5546875" style="1" customWidth="1"/>
    <col min="7688" max="7688" width="15.5546875" style="1" customWidth="1"/>
    <col min="7689" max="7689" width="7.44140625" style="1" customWidth="1"/>
    <col min="7690" max="7936" width="11.44140625" style="1"/>
    <col min="7937" max="7937" width="1.6640625" style="1" customWidth="1"/>
    <col min="7938" max="7939" width="11.44140625" style="1"/>
    <col min="7940" max="7940" width="18.33203125" style="1" customWidth="1"/>
    <col min="7941" max="7941" width="5.33203125" style="1" customWidth="1"/>
    <col min="7942" max="7942" width="15.44140625" style="1" customWidth="1"/>
    <col min="7943" max="7943" width="6.5546875" style="1" customWidth="1"/>
    <col min="7944" max="7944" width="15.5546875" style="1" customWidth="1"/>
    <col min="7945" max="7945" width="7.44140625" style="1" customWidth="1"/>
    <col min="7946" max="8192" width="11.44140625" style="1"/>
    <col min="8193" max="8193" width="1.6640625" style="1" customWidth="1"/>
    <col min="8194" max="8195" width="11.44140625" style="1"/>
    <col min="8196" max="8196" width="18.33203125" style="1" customWidth="1"/>
    <col min="8197" max="8197" width="5.33203125" style="1" customWidth="1"/>
    <col min="8198" max="8198" width="15.44140625" style="1" customWidth="1"/>
    <col min="8199" max="8199" width="6.5546875" style="1" customWidth="1"/>
    <col min="8200" max="8200" width="15.5546875" style="1" customWidth="1"/>
    <col min="8201" max="8201" width="7.44140625" style="1" customWidth="1"/>
    <col min="8202" max="8448" width="11.44140625" style="1"/>
    <col min="8449" max="8449" width="1.6640625" style="1" customWidth="1"/>
    <col min="8450" max="8451" width="11.44140625" style="1"/>
    <col min="8452" max="8452" width="18.33203125" style="1" customWidth="1"/>
    <col min="8453" max="8453" width="5.33203125" style="1" customWidth="1"/>
    <col min="8454" max="8454" width="15.44140625" style="1" customWidth="1"/>
    <col min="8455" max="8455" width="6.5546875" style="1" customWidth="1"/>
    <col min="8456" max="8456" width="15.5546875" style="1" customWidth="1"/>
    <col min="8457" max="8457" width="7.44140625" style="1" customWidth="1"/>
    <col min="8458" max="8704" width="11.44140625" style="1"/>
    <col min="8705" max="8705" width="1.6640625" style="1" customWidth="1"/>
    <col min="8706" max="8707" width="11.44140625" style="1"/>
    <col min="8708" max="8708" width="18.33203125" style="1" customWidth="1"/>
    <col min="8709" max="8709" width="5.33203125" style="1" customWidth="1"/>
    <col min="8710" max="8710" width="15.44140625" style="1" customWidth="1"/>
    <col min="8711" max="8711" width="6.5546875" style="1" customWidth="1"/>
    <col min="8712" max="8712" width="15.5546875" style="1" customWidth="1"/>
    <col min="8713" max="8713" width="7.44140625" style="1" customWidth="1"/>
    <col min="8714" max="8960" width="11.44140625" style="1"/>
    <col min="8961" max="8961" width="1.6640625" style="1" customWidth="1"/>
    <col min="8962" max="8963" width="11.44140625" style="1"/>
    <col min="8964" max="8964" width="18.33203125" style="1" customWidth="1"/>
    <col min="8965" max="8965" width="5.33203125" style="1" customWidth="1"/>
    <col min="8966" max="8966" width="15.44140625" style="1" customWidth="1"/>
    <col min="8967" max="8967" width="6.5546875" style="1" customWidth="1"/>
    <col min="8968" max="8968" width="15.5546875" style="1" customWidth="1"/>
    <col min="8969" max="8969" width="7.44140625" style="1" customWidth="1"/>
    <col min="8970" max="9216" width="11.44140625" style="1"/>
    <col min="9217" max="9217" width="1.6640625" style="1" customWidth="1"/>
    <col min="9218" max="9219" width="11.44140625" style="1"/>
    <col min="9220" max="9220" width="18.33203125" style="1" customWidth="1"/>
    <col min="9221" max="9221" width="5.33203125" style="1" customWidth="1"/>
    <col min="9222" max="9222" width="15.44140625" style="1" customWidth="1"/>
    <col min="9223" max="9223" width="6.5546875" style="1" customWidth="1"/>
    <col min="9224" max="9224" width="15.5546875" style="1" customWidth="1"/>
    <col min="9225" max="9225" width="7.44140625" style="1" customWidth="1"/>
    <col min="9226" max="9472" width="11.44140625" style="1"/>
    <col min="9473" max="9473" width="1.6640625" style="1" customWidth="1"/>
    <col min="9474" max="9475" width="11.44140625" style="1"/>
    <col min="9476" max="9476" width="18.33203125" style="1" customWidth="1"/>
    <col min="9477" max="9477" width="5.33203125" style="1" customWidth="1"/>
    <col min="9478" max="9478" width="15.44140625" style="1" customWidth="1"/>
    <col min="9479" max="9479" width="6.5546875" style="1" customWidth="1"/>
    <col min="9480" max="9480" width="15.5546875" style="1" customWidth="1"/>
    <col min="9481" max="9481" width="7.44140625" style="1" customWidth="1"/>
    <col min="9482" max="9728" width="11.44140625" style="1"/>
    <col min="9729" max="9729" width="1.6640625" style="1" customWidth="1"/>
    <col min="9730" max="9731" width="11.44140625" style="1"/>
    <col min="9732" max="9732" width="18.33203125" style="1" customWidth="1"/>
    <col min="9733" max="9733" width="5.33203125" style="1" customWidth="1"/>
    <col min="9734" max="9734" width="15.44140625" style="1" customWidth="1"/>
    <col min="9735" max="9735" width="6.5546875" style="1" customWidth="1"/>
    <col min="9736" max="9736" width="15.5546875" style="1" customWidth="1"/>
    <col min="9737" max="9737" width="7.44140625" style="1" customWidth="1"/>
    <col min="9738" max="9984" width="11.44140625" style="1"/>
    <col min="9985" max="9985" width="1.6640625" style="1" customWidth="1"/>
    <col min="9986" max="9987" width="11.44140625" style="1"/>
    <col min="9988" max="9988" width="18.33203125" style="1" customWidth="1"/>
    <col min="9989" max="9989" width="5.33203125" style="1" customWidth="1"/>
    <col min="9990" max="9990" width="15.44140625" style="1" customWidth="1"/>
    <col min="9991" max="9991" width="6.5546875" style="1" customWidth="1"/>
    <col min="9992" max="9992" width="15.5546875" style="1" customWidth="1"/>
    <col min="9993" max="9993" width="7.44140625" style="1" customWidth="1"/>
    <col min="9994" max="10240" width="11.44140625" style="1"/>
    <col min="10241" max="10241" width="1.6640625" style="1" customWidth="1"/>
    <col min="10242" max="10243" width="11.44140625" style="1"/>
    <col min="10244" max="10244" width="18.33203125" style="1" customWidth="1"/>
    <col min="10245" max="10245" width="5.33203125" style="1" customWidth="1"/>
    <col min="10246" max="10246" width="15.44140625" style="1" customWidth="1"/>
    <col min="10247" max="10247" width="6.5546875" style="1" customWidth="1"/>
    <col min="10248" max="10248" width="15.5546875" style="1" customWidth="1"/>
    <col min="10249" max="10249" width="7.44140625" style="1" customWidth="1"/>
    <col min="10250" max="10496" width="11.44140625" style="1"/>
    <col min="10497" max="10497" width="1.6640625" style="1" customWidth="1"/>
    <col min="10498" max="10499" width="11.44140625" style="1"/>
    <col min="10500" max="10500" width="18.33203125" style="1" customWidth="1"/>
    <col min="10501" max="10501" width="5.33203125" style="1" customWidth="1"/>
    <col min="10502" max="10502" width="15.44140625" style="1" customWidth="1"/>
    <col min="10503" max="10503" width="6.5546875" style="1" customWidth="1"/>
    <col min="10504" max="10504" width="15.5546875" style="1" customWidth="1"/>
    <col min="10505" max="10505" width="7.44140625" style="1" customWidth="1"/>
    <col min="10506" max="10752" width="11.44140625" style="1"/>
    <col min="10753" max="10753" width="1.6640625" style="1" customWidth="1"/>
    <col min="10754" max="10755" width="11.44140625" style="1"/>
    <col min="10756" max="10756" width="18.33203125" style="1" customWidth="1"/>
    <col min="10757" max="10757" width="5.33203125" style="1" customWidth="1"/>
    <col min="10758" max="10758" width="15.44140625" style="1" customWidth="1"/>
    <col min="10759" max="10759" width="6.5546875" style="1" customWidth="1"/>
    <col min="10760" max="10760" width="15.5546875" style="1" customWidth="1"/>
    <col min="10761" max="10761" width="7.44140625" style="1" customWidth="1"/>
    <col min="10762" max="11008" width="11.44140625" style="1"/>
    <col min="11009" max="11009" width="1.6640625" style="1" customWidth="1"/>
    <col min="11010" max="11011" width="11.44140625" style="1"/>
    <col min="11012" max="11012" width="18.33203125" style="1" customWidth="1"/>
    <col min="11013" max="11013" width="5.33203125" style="1" customWidth="1"/>
    <col min="11014" max="11014" width="15.44140625" style="1" customWidth="1"/>
    <col min="11015" max="11015" width="6.5546875" style="1" customWidth="1"/>
    <col min="11016" max="11016" width="15.5546875" style="1" customWidth="1"/>
    <col min="11017" max="11017" width="7.44140625" style="1" customWidth="1"/>
    <col min="11018" max="11264" width="11.44140625" style="1"/>
    <col min="11265" max="11265" width="1.6640625" style="1" customWidth="1"/>
    <col min="11266" max="11267" width="11.44140625" style="1"/>
    <col min="11268" max="11268" width="18.33203125" style="1" customWidth="1"/>
    <col min="11269" max="11269" width="5.33203125" style="1" customWidth="1"/>
    <col min="11270" max="11270" width="15.44140625" style="1" customWidth="1"/>
    <col min="11271" max="11271" width="6.5546875" style="1" customWidth="1"/>
    <col min="11272" max="11272" width="15.5546875" style="1" customWidth="1"/>
    <col min="11273" max="11273" width="7.44140625" style="1" customWidth="1"/>
    <col min="11274" max="11520" width="11.44140625" style="1"/>
    <col min="11521" max="11521" width="1.6640625" style="1" customWidth="1"/>
    <col min="11522" max="11523" width="11.44140625" style="1"/>
    <col min="11524" max="11524" width="18.33203125" style="1" customWidth="1"/>
    <col min="11525" max="11525" width="5.33203125" style="1" customWidth="1"/>
    <col min="11526" max="11526" width="15.44140625" style="1" customWidth="1"/>
    <col min="11527" max="11527" width="6.5546875" style="1" customWidth="1"/>
    <col min="11528" max="11528" width="15.5546875" style="1" customWidth="1"/>
    <col min="11529" max="11529" width="7.44140625" style="1" customWidth="1"/>
    <col min="11530" max="11776" width="11.44140625" style="1"/>
    <col min="11777" max="11777" width="1.6640625" style="1" customWidth="1"/>
    <col min="11778" max="11779" width="11.44140625" style="1"/>
    <col min="11780" max="11780" width="18.33203125" style="1" customWidth="1"/>
    <col min="11781" max="11781" width="5.33203125" style="1" customWidth="1"/>
    <col min="11782" max="11782" width="15.44140625" style="1" customWidth="1"/>
    <col min="11783" max="11783" width="6.5546875" style="1" customWidth="1"/>
    <col min="11784" max="11784" width="15.5546875" style="1" customWidth="1"/>
    <col min="11785" max="11785" width="7.44140625" style="1" customWidth="1"/>
    <col min="11786" max="12032" width="11.44140625" style="1"/>
    <col min="12033" max="12033" width="1.6640625" style="1" customWidth="1"/>
    <col min="12034" max="12035" width="11.44140625" style="1"/>
    <col min="12036" max="12036" width="18.33203125" style="1" customWidth="1"/>
    <col min="12037" max="12037" width="5.33203125" style="1" customWidth="1"/>
    <col min="12038" max="12038" width="15.44140625" style="1" customWidth="1"/>
    <col min="12039" max="12039" width="6.5546875" style="1" customWidth="1"/>
    <col min="12040" max="12040" width="15.5546875" style="1" customWidth="1"/>
    <col min="12041" max="12041" width="7.44140625" style="1" customWidth="1"/>
    <col min="12042" max="12288" width="11.44140625" style="1"/>
    <col min="12289" max="12289" width="1.6640625" style="1" customWidth="1"/>
    <col min="12290" max="12291" width="11.44140625" style="1"/>
    <col min="12292" max="12292" width="18.33203125" style="1" customWidth="1"/>
    <col min="12293" max="12293" width="5.33203125" style="1" customWidth="1"/>
    <col min="12294" max="12294" width="15.44140625" style="1" customWidth="1"/>
    <col min="12295" max="12295" width="6.5546875" style="1" customWidth="1"/>
    <col min="12296" max="12296" width="15.5546875" style="1" customWidth="1"/>
    <col min="12297" max="12297" width="7.44140625" style="1" customWidth="1"/>
    <col min="12298" max="12544" width="11.44140625" style="1"/>
    <col min="12545" max="12545" width="1.6640625" style="1" customWidth="1"/>
    <col min="12546" max="12547" width="11.44140625" style="1"/>
    <col min="12548" max="12548" width="18.33203125" style="1" customWidth="1"/>
    <col min="12549" max="12549" width="5.33203125" style="1" customWidth="1"/>
    <col min="12550" max="12550" width="15.44140625" style="1" customWidth="1"/>
    <col min="12551" max="12551" width="6.5546875" style="1" customWidth="1"/>
    <col min="12552" max="12552" width="15.5546875" style="1" customWidth="1"/>
    <col min="12553" max="12553" width="7.44140625" style="1" customWidth="1"/>
    <col min="12554" max="12800" width="11.44140625" style="1"/>
    <col min="12801" max="12801" width="1.6640625" style="1" customWidth="1"/>
    <col min="12802" max="12803" width="11.44140625" style="1"/>
    <col min="12804" max="12804" width="18.33203125" style="1" customWidth="1"/>
    <col min="12805" max="12805" width="5.33203125" style="1" customWidth="1"/>
    <col min="12806" max="12806" width="15.44140625" style="1" customWidth="1"/>
    <col min="12807" max="12807" width="6.5546875" style="1" customWidth="1"/>
    <col min="12808" max="12808" width="15.5546875" style="1" customWidth="1"/>
    <col min="12809" max="12809" width="7.44140625" style="1" customWidth="1"/>
    <col min="12810" max="13056" width="11.44140625" style="1"/>
    <col min="13057" max="13057" width="1.6640625" style="1" customWidth="1"/>
    <col min="13058" max="13059" width="11.44140625" style="1"/>
    <col min="13060" max="13060" width="18.33203125" style="1" customWidth="1"/>
    <col min="13061" max="13061" width="5.33203125" style="1" customWidth="1"/>
    <col min="13062" max="13062" width="15.44140625" style="1" customWidth="1"/>
    <col min="13063" max="13063" width="6.5546875" style="1" customWidth="1"/>
    <col min="13064" max="13064" width="15.5546875" style="1" customWidth="1"/>
    <col min="13065" max="13065" width="7.44140625" style="1" customWidth="1"/>
    <col min="13066" max="13312" width="11.44140625" style="1"/>
    <col min="13313" max="13313" width="1.6640625" style="1" customWidth="1"/>
    <col min="13314" max="13315" width="11.44140625" style="1"/>
    <col min="13316" max="13316" width="18.33203125" style="1" customWidth="1"/>
    <col min="13317" max="13317" width="5.33203125" style="1" customWidth="1"/>
    <col min="13318" max="13318" width="15.44140625" style="1" customWidth="1"/>
    <col min="13319" max="13319" width="6.5546875" style="1" customWidth="1"/>
    <col min="13320" max="13320" width="15.5546875" style="1" customWidth="1"/>
    <col min="13321" max="13321" width="7.44140625" style="1" customWidth="1"/>
    <col min="13322" max="13568" width="11.44140625" style="1"/>
    <col min="13569" max="13569" width="1.6640625" style="1" customWidth="1"/>
    <col min="13570" max="13571" width="11.44140625" style="1"/>
    <col min="13572" max="13572" width="18.33203125" style="1" customWidth="1"/>
    <col min="13573" max="13573" width="5.33203125" style="1" customWidth="1"/>
    <col min="13574" max="13574" width="15.44140625" style="1" customWidth="1"/>
    <col min="13575" max="13575" width="6.5546875" style="1" customWidth="1"/>
    <col min="13576" max="13576" width="15.5546875" style="1" customWidth="1"/>
    <col min="13577" max="13577" width="7.44140625" style="1" customWidth="1"/>
    <col min="13578" max="13824" width="11.44140625" style="1"/>
    <col min="13825" max="13825" width="1.6640625" style="1" customWidth="1"/>
    <col min="13826" max="13827" width="11.44140625" style="1"/>
    <col min="13828" max="13828" width="18.33203125" style="1" customWidth="1"/>
    <col min="13829" max="13829" width="5.33203125" style="1" customWidth="1"/>
    <col min="13830" max="13830" width="15.44140625" style="1" customWidth="1"/>
    <col min="13831" max="13831" width="6.5546875" style="1" customWidth="1"/>
    <col min="13832" max="13832" width="15.5546875" style="1" customWidth="1"/>
    <col min="13833" max="13833" width="7.44140625" style="1" customWidth="1"/>
    <col min="13834" max="14080" width="11.44140625" style="1"/>
    <col min="14081" max="14081" width="1.6640625" style="1" customWidth="1"/>
    <col min="14082" max="14083" width="11.44140625" style="1"/>
    <col min="14084" max="14084" width="18.33203125" style="1" customWidth="1"/>
    <col min="14085" max="14085" width="5.33203125" style="1" customWidth="1"/>
    <col min="14086" max="14086" width="15.44140625" style="1" customWidth="1"/>
    <col min="14087" max="14087" width="6.5546875" style="1" customWidth="1"/>
    <col min="14088" max="14088" width="15.5546875" style="1" customWidth="1"/>
    <col min="14089" max="14089" width="7.44140625" style="1" customWidth="1"/>
    <col min="14090" max="14336" width="11.44140625" style="1"/>
    <col min="14337" max="14337" width="1.6640625" style="1" customWidth="1"/>
    <col min="14338" max="14339" width="11.44140625" style="1"/>
    <col min="14340" max="14340" width="18.33203125" style="1" customWidth="1"/>
    <col min="14341" max="14341" width="5.33203125" style="1" customWidth="1"/>
    <col min="14342" max="14342" width="15.44140625" style="1" customWidth="1"/>
    <col min="14343" max="14343" width="6.5546875" style="1" customWidth="1"/>
    <col min="14344" max="14344" width="15.5546875" style="1" customWidth="1"/>
    <col min="14345" max="14345" width="7.44140625" style="1" customWidth="1"/>
    <col min="14346" max="14592" width="11.44140625" style="1"/>
    <col min="14593" max="14593" width="1.6640625" style="1" customWidth="1"/>
    <col min="14594" max="14595" width="11.44140625" style="1"/>
    <col min="14596" max="14596" width="18.33203125" style="1" customWidth="1"/>
    <col min="14597" max="14597" width="5.33203125" style="1" customWidth="1"/>
    <col min="14598" max="14598" width="15.44140625" style="1" customWidth="1"/>
    <col min="14599" max="14599" width="6.5546875" style="1" customWidth="1"/>
    <col min="14600" max="14600" width="15.5546875" style="1" customWidth="1"/>
    <col min="14601" max="14601" width="7.44140625" style="1" customWidth="1"/>
    <col min="14602" max="14848" width="11.44140625" style="1"/>
    <col min="14849" max="14849" width="1.6640625" style="1" customWidth="1"/>
    <col min="14850" max="14851" width="11.44140625" style="1"/>
    <col min="14852" max="14852" width="18.33203125" style="1" customWidth="1"/>
    <col min="14853" max="14853" width="5.33203125" style="1" customWidth="1"/>
    <col min="14854" max="14854" width="15.44140625" style="1" customWidth="1"/>
    <col min="14855" max="14855" width="6.5546875" style="1" customWidth="1"/>
    <col min="14856" max="14856" width="15.5546875" style="1" customWidth="1"/>
    <col min="14857" max="14857" width="7.44140625" style="1" customWidth="1"/>
    <col min="14858" max="15104" width="11.44140625" style="1"/>
    <col min="15105" max="15105" width="1.6640625" style="1" customWidth="1"/>
    <col min="15106" max="15107" width="11.44140625" style="1"/>
    <col min="15108" max="15108" width="18.33203125" style="1" customWidth="1"/>
    <col min="15109" max="15109" width="5.33203125" style="1" customWidth="1"/>
    <col min="15110" max="15110" width="15.44140625" style="1" customWidth="1"/>
    <col min="15111" max="15111" width="6.5546875" style="1" customWidth="1"/>
    <col min="15112" max="15112" width="15.5546875" style="1" customWidth="1"/>
    <col min="15113" max="15113" width="7.44140625" style="1" customWidth="1"/>
    <col min="15114" max="15360" width="11.44140625" style="1"/>
    <col min="15361" max="15361" width="1.6640625" style="1" customWidth="1"/>
    <col min="15362" max="15363" width="11.44140625" style="1"/>
    <col min="15364" max="15364" width="18.33203125" style="1" customWidth="1"/>
    <col min="15365" max="15365" width="5.33203125" style="1" customWidth="1"/>
    <col min="15366" max="15366" width="15.44140625" style="1" customWidth="1"/>
    <col min="15367" max="15367" width="6.5546875" style="1" customWidth="1"/>
    <col min="15368" max="15368" width="15.5546875" style="1" customWidth="1"/>
    <col min="15369" max="15369" width="7.44140625" style="1" customWidth="1"/>
    <col min="15370" max="15616" width="11.44140625" style="1"/>
    <col min="15617" max="15617" width="1.6640625" style="1" customWidth="1"/>
    <col min="15618" max="15619" width="11.44140625" style="1"/>
    <col min="15620" max="15620" width="18.33203125" style="1" customWidth="1"/>
    <col min="15621" max="15621" width="5.33203125" style="1" customWidth="1"/>
    <col min="15622" max="15622" width="15.44140625" style="1" customWidth="1"/>
    <col min="15623" max="15623" width="6.5546875" style="1" customWidth="1"/>
    <col min="15624" max="15624" width="15.5546875" style="1" customWidth="1"/>
    <col min="15625" max="15625" width="7.44140625" style="1" customWidth="1"/>
    <col min="15626" max="15872" width="11.44140625" style="1"/>
    <col min="15873" max="15873" width="1.6640625" style="1" customWidth="1"/>
    <col min="15874" max="15875" width="11.44140625" style="1"/>
    <col min="15876" max="15876" width="18.33203125" style="1" customWidth="1"/>
    <col min="15877" max="15877" width="5.33203125" style="1" customWidth="1"/>
    <col min="15878" max="15878" width="15.44140625" style="1" customWidth="1"/>
    <col min="15879" max="15879" width="6.5546875" style="1" customWidth="1"/>
    <col min="15880" max="15880" width="15.5546875" style="1" customWidth="1"/>
    <col min="15881" max="15881" width="7.44140625" style="1" customWidth="1"/>
    <col min="15882" max="16128" width="11.44140625" style="1"/>
    <col min="16129" max="16129" width="1.6640625" style="1" customWidth="1"/>
    <col min="16130" max="16131" width="11.44140625" style="1"/>
    <col min="16132" max="16132" width="18.33203125" style="1" customWidth="1"/>
    <col min="16133" max="16133" width="5.33203125" style="1" customWidth="1"/>
    <col min="16134" max="16134" width="15.44140625" style="1" customWidth="1"/>
    <col min="16135" max="16135" width="6.5546875" style="1" customWidth="1"/>
    <col min="16136" max="16136" width="15.5546875" style="1" customWidth="1"/>
    <col min="16137" max="16137" width="7.44140625" style="1" customWidth="1"/>
    <col min="16138" max="16384" width="11.44140625" style="1"/>
  </cols>
  <sheetData>
    <row r="1" spans="1:9" ht="4.5" customHeight="1"/>
    <row r="2" spans="1:9" ht="15" customHeight="1">
      <c r="A2" s="1" t="s">
        <v>24</v>
      </c>
      <c r="D2" s="455"/>
      <c r="E2" s="455"/>
      <c r="F2" s="455"/>
      <c r="G2" s="455"/>
    </row>
    <row r="3" spans="1:9" ht="15.75" customHeight="1">
      <c r="A3" s="449"/>
      <c r="B3" s="449"/>
      <c r="C3" s="449"/>
      <c r="D3" s="455"/>
      <c r="E3" s="455"/>
      <c r="F3" s="455"/>
      <c r="G3" s="455"/>
    </row>
    <row r="4" spans="1:9" ht="15" customHeight="1">
      <c r="A4" s="449"/>
      <c r="B4" s="449"/>
      <c r="C4" s="449"/>
      <c r="D4" s="455"/>
      <c r="E4" s="455"/>
      <c r="F4" s="455"/>
      <c r="G4" s="455"/>
    </row>
    <row r="5" spans="1:9">
      <c r="D5" s="450"/>
      <c r="E5" s="450"/>
      <c r="F5" s="450"/>
      <c r="G5" s="450"/>
    </row>
    <row r="6" spans="1:9" ht="6.75" customHeight="1">
      <c r="B6" s="2"/>
      <c r="C6" s="2"/>
      <c r="D6" s="2"/>
      <c r="E6" s="2"/>
      <c r="F6" s="2"/>
      <c r="G6" s="2"/>
      <c r="H6" s="2"/>
      <c r="I6" s="2"/>
    </row>
    <row r="7" spans="1:9" ht="2.25" customHeight="1"/>
    <row r="8" spans="1:9" ht="2.25" customHeight="1"/>
    <row r="9" spans="1:9" ht="17.25" customHeight="1">
      <c r="A9" s="3"/>
      <c r="B9" s="3" t="s">
        <v>25</v>
      </c>
      <c r="C9" s="3"/>
      <c r="D9" s="4"/>
      <c r="E9" s="452">
        <f>'BEBE ENFANT'!E12</f>
        <v>0</v>
      </c>
      <c r="F9" s="452"/>
      <c r="G9" s="452"/>
      <c r="H9" s="452"/>
      <c r="I9" s="3"/>
    </row>
    <row r="10" spans="1:9" s="7" customFormat="1" ht="0.6" customHeight="1">
      <c r="A10" s="4"/>
      <c r="B10" s="25"/>
      <c r="C10" s="25"/>
      <c r="D10" s="5"/>
      <c r="E10" s="6"/>
      <c r="F10" s="5"/>
      <c r="G10" s="6"/>
      <c r="H10" s="5"/>
      <c r="I10" s="6"/>
    </row>
    <row r="11" spans="1:9" s="7" customFormat="1" ht="0.6" customHeight="1">
      <c r="A11" s="4"/>
      <c r="B11" s="25"/>
      <c r="C11" s="25"/>
      <c r="D11" s="5"/>
      <c r="E11" s="6"/>
      <c r="F11" s="5"/>
      <c r="G11" s="6"/>
      <c r="H11" s="5"/>
      <c r="I11" s="6"/>
    </row>
    <row r="12" spans="1:9">
      <c r="A12" s="3"/>
      <c r="B12" s="3" t="s">
        <v>0</v>
      </c>
      <c r="C12" s="3"/>
      <c r="D12" s="452">
        <f>'BEBE ENFANT'!D16</f>
        <v>0</v>
      </c>
      <c r="E12" s="452"/>
      <c r="F12" s="452"/>
      <c r="G12" s="452"/>
      <c r="H12" s="452"/>
      <c r="I12" s="3"/>
    </row>
    <row r="13" spans="1:9" s="7" customFormat="1" ht="3.75" customHeight="1">
      <c r="A13" s="4"/>
      <c r="B13" s="4"/>
      <c r="C13" s="4"/>
      <c r="D13" s="4"/>
      <c r="E13" s="4"/>
      <c r="F13" s="4"/>
      <c r="G13" s="4"/>
      <c r="H13" s="4"/>
      <c r="I13" s="4"/>
    </row>
    <row r="14" spans="1:9" s="7" customFormat="1" ht="14.25" customHeight="1">
      <c r="A14" s="4"/>
      <c r="B14" s="4" t="s">
        <v>5</v>
      </c>
      <c r="C14" s="4"/>
      <c r="D14" s="29">
        <f>'BEBE ENFANT'!D18:E18</f>
        <v>0</v>
      </c>
      <c r="E14" s="4" t="s">
        <v>49</v>
      </c>
      <c r="F14" s="452">
        <f>'BEBE ENFANT'!G18</f>
        <v>0</v>
      </c>
      <c r="G14" s="452"/>
      <c r="H14" s="452"/>
      <c r="I14" s="4"/>
    </row>
    <row r="15" spans="1:9" ht="4.5" customHeight="1">
      <c r="A15" s="3"/>
      <c r="B15" s="27"/>
      <c r="C15" s="27"/>
      <c r="D15" s="27"/>
      <c r="E15" s="27"/>
      <c r="F15" s="28"/>
      <c r="G15" s="28"/>
      <c r="H15" s="27"/>
      <c r="I15" s="27"/>
    </row>
    <row r="16" spans="1:9" ht="6.75" customHeight="1">
      <c r="A16" s="3"/>
      <c r="B16" s="8"/>
      <c r="C16" s="8"/>
      <c r="D16" s="8"/>
      <c r="E16" s="8"/>
      <c r="F16" s="26"/>
      <c r="G16" s="26"/>
      <c r="H16" s="8"/>
      <c r="I16" s="8"/>
    </row>
    <row r="17" spans="1:9">
      <c r="A17" s="3"/>
      <c r="B17" s="3" t="s">
        <v>26</v>
      </c>
      <c r="C17" s="3"/>
      <c r="D17" s="29" t="s">
        <v>27</v>
      </c>
      <c r="E17" s="29"/>
      <c r="F17" s="29"/>
      <c r="G17" s="29"/>
      <c r="H17" s="29"/>
      <c r="I17" s="29"/>
    </row>
    <row r="18" spans="1:9" s="7" customFormat="1" ht="7.5" customHeight="1">
      <c r="A18" s="4"/>
      <c r="B18" s="4"/>
      <c r="C18" s="4"/>
      <c r="D18" s="4"/>
      <c r="E18" s="4"/>
      <c r="F18" s="9"/>
      <c r="G18" s="9"/>
      <c r="H18" s="4"/>
      <c r="I18" s="4"/>
    </row>
    <row r="19" spans="1:9">
      <c r="A19" s="3"/>
      <c r="B19" s="8" t="s">
        <v>28</v>
      </c>
      <c r="C19" s="8"/>
      <c r="D19" s="30">
        <f>'BEBE ENFANT'!D25:F25</f>
        <v>0</v>
      </c>
      <c r="E19" s="460" t="s">
        <v>29</v>
      </c>
      <c r="F19" s="460"/>
      <c r="G19" s="24">
        <f>'BEBE ENFANT'!H25</f>
        <v>0</v>
      </c>
      <c r="H19" s="26" t="s">
        <v>30</v>
      </c>
      <c r="I19" s="24">
        <f>G19+H130</f>
        <v>0</v>
      </c>
    </row>
    <row r="20" spans="1:9" ht="9" customHeight="1">
      <c r="A20" s="3"/>
      <c r="B20" s="6"/>
      <c r="C20" s="6"/>
      <c r="D20" s="23"/>
      <c r="E20" s="6"/>
      <c r="F20" s="23"/>
      <c r="G20" s="23"/>
      <c r="H20" s="6"/>
      <c r="I20" s="6"/>
    </row>
    <row r="21" spans="1:9">
      <c r="A21" s="3"/>
      <c r="B21" s="8" t="s">
        <v>1</v>
      </c>
      <c r="C21" s="8"/>
      <c r="D21" s="24" t="str">
        <f>'BEBE ENFANT'!D23</f>
        <v>BEBE / ENFANT</v>
      </c>
      <c r="E21" s="460" t="s">
        <v>31</v>
      </c>
      <c r="F21" s="460"/>
      <c r="G21" s="24">
        <f>'BEBE ENFANT'!G23</f>
        <v>20</v>
      </c>
      <c r="H21" s="31" t="str">
        <f>'BEBE ENFANT'!H23</f>
        <v>SIGNATURE</v>
      </c>
      <c r="I21" s="6"/>
    </row>
    <row r="22" spans="1:9" ht="15" customHeight="1">
      <c r="A22" s="3"/>
      <c r="B22" s="41"/>
      <c r="C22" s="41"/>
      <c r="D22" s="41"/>
      <c r="E22" s="496" t="s">
        <v>51</v>
      </c>
      <c r="F22" s="496"/>
      <c r="G22" s="41"/>
      <c r="H22" s="496" t="s">
        <v>52</v>
      </c>
      <c r="I22" s="496"/>
    </row>
    <row r="23" spans="1:9" s="7" customFormat="1" ht="15" customHeight="1">
      <c r="A23" s="4"/>
      <c r="B23" s="22" t="s">
        <v>50</v>
      </c>
      <c r="C23" s="42">
        <f>'BEBE ENFANT'!I23</f>
        <v>230</v>
      </c>
      <c r="D23" s="40" t="s">
        <v>32</v>
      </c>
      <c r="E23" s="494" t="str">
        <f>'BEBE ENFANT'!D27</f>
        <v>VIREMENT;PAYPAL;CHEQUE</v>
      </c>
      <c r="F23" s="495"/>
      <c r="G23" s="6"/>
      <c r="H23" s="454" t="str">
        <f>'BEBE ENFANT'!H27</f>
        <v>VIREMENT;PAYPAL;CB;CHEQUE;ESPECES</v>
      </c>
      <c r="I23" s="454"/>
    </row>
    <row r="24" spans="1:9" s="7" customFormat="1" ht="5.25" customHeight="1">
      <c r="A24" s="4"/>
      <c r="B24" s="10"/>
      <c r="C24" s="10"/>
      <c r="D24" s="10"/>
      <c r="E24" s="10"/>
      <c r="F24" s="10"/>
      <c r="G24" s="10"/>
      <c r="H24" s="10"/>
      <c r="I24" s="10"/>
    </row>
    <row r="25" spans="1:9" s="7" customFormat="1" ht="5.25" customHeight="1">
      <c r="A25" s="4"/>
      <c r="B25" s="6"/>
      <c r="C25" s="6"/>
      <c r="D25" s="6"/>
      <c r="E25" s="6"/>
      <c r="F25" s="6"/>
      <c r="G25" s="6"/>
      <c r="H25" s="6"/>
      <c r="I25" s="6"/>
    </row>
    <row r="26" spans="1:9" ht="15" customHeight="1">
      <c r="A26" s="3"/>
      <c r="B26" s="22" t="s">
        <v>239</v>
      </c>
      <c r="C26" s="22"/>
      <c r="D26" s="22"/>
      <c r="E26" s="22"/>
      <c r="F26" s="336"/>
      <c r="G26" s="336"/>
      <c r="H26" s="22"/>
      <c r="I26" s="22"/>
    </row>
    <row r="27" spans="1:9" ht="29.25" customHeight="1">
      <c r="A27" s="3"/>
      <c r="B27" s="501" t="s">
        <v>33</v>
      </c>
      <c r="C27" s="501"/>
      <c r="D27" s="501"/>
      <c r="E27" s="501"/>
      <c r="F27" s="501"/>
      <c r="G27" s="501"/>
      <c r="H27" s="501"/>
      <c r="I27" s="501"/>
    </row>
    <row r="28" spans="1:9" s="12" customFormat="1" ht="66.75" customHeight="1">
      <c r="A28" s="11"/>
      <c r="B28" s="502" t="s">
        <v>34</v>
      </c>
      <c r="C28" s="502"/>
      <c r="D28" s="502"/>
      <c r="E28" s="502"/>
      <c r="F28" s="502"/>
      <c r="G28" s="502"/>
      <c r="H28" s="502"/>
      <c r="I28" s="502"/>
    </row>
    <row r="29" spans="1:9" ht="1.5" customHeight="1">
      <c r="A29" s="3"/>
      <c r="B29" s="501" t="s">
        <v>240</v>
      </c>
      <c r="C29" s="501"/>
      <c r="D29" s="501"/>
      <c r="E29" s="501"/>
      <c r="F29" s="501"/>
      <c r="G29" s="501"/>
      <c r="H29" s="501"/>
      <c r="I29" s="501"/>
    </row>
    <row r="30" spans="1:9" ht="25.5" customHeight="1">
      <c r="A30" s="3"/>
      <c r="B30" s="501" t="s">
        <v>241</v>
      </c>
      <c r="C30" s="501"/>
      <c r="D30" s="501"/>
      <c r="E30" s="501"/>
      <c r="F30" s="501"/>
      <c r="G30" s="501"/>
      <c r="H30" s="501"/>
      <c r="I30" s="501"/>
    </row>
    <row r="31" spans="1:9" s="7" customFormat="1" ht="37.950000000000003" customHeight="1">
      <c r="A31" s="4"/>
      <c r="B31" s="501" t="s">
        <v>242</v>
      </c>
      <c r="C31" s="501"/>
      <c r="D31" s="501"/>
      <c r="E31" s="501"/>
      <c r="F31" s="501"/>
      <c r="G31" s="501"/>
      <c r="H31" s="501"/>
      <c r="I31" s="501"/>
    </row>
    <row r="32" spans="1:9" ht="82.95" customHeight="1">
      <c r="A32" s="3"/>
      <c r="B32" s="501" t="s">
        <v>243</v>
      </c>
      <c r="C32" s="501"/>
      <c r="D32" s="501"/>
      <c r="E32" s="501"/>
      <c r="F32" s="501"/>
      <c r="G32" s="501"/>
      <c r="H32" s="501"/>
      <c r="I32" s="501"/>
    </row>
    <row r="33" spans="1:9" s="7" customFormat="1" ht="8.25" customHeight="1">
      <c r="A33" s="4"/>
      <c r="B33" s="503" t="s">
        <v>35</v>
      </c>
      <c r="C33" s="503"/>
      <c r="D33" s="503"/>
      <c r="E33" s="503"/>
      <c r="F33" s="503"/>
      <c r="G33" s="503"/>
      <c r="H33" s="503"/>
      <c r="I33" s="503"/>
    </row>
    <row r="34" spans="1:9" ht="9.6" customHeight="1">
      <c r="A34" s="3"/>
      <c r="B34" s="503"/>
      <c r="C34" s="503"/>
      <c r="D34" s="503"/>
      <c r="E34" s="503"/>
      <c r="F34" s="503"/>
      <c r="G34" s="503"/>
      <c r="H34" s="503"/>
      <c r="I34" s="503"/>
    </row>
    <row r="35" spans="1:9" s="7" customFormat="1" ht="15" customHeight="1">
      <c r="A35" s="4"/>
      <c r="B35" s="504" t="s">
        <v>36</v>
      </c>
      <c r="C35" s="504"/>
      <c r="D35" s="504"/>
      <c r="E35" s="504"/>
      <c r="F35" s="504"/>
      <c r="G35" s="504"/>
      <c r="H35" s="504"/>
      <c r="I35" s="504"/>
    </row>
    <row r="36" spans="1:9" ht="15.75" customHeight="1">
      <c r="A36" s="3"/>
      <c r="B36" s="505" t="s">
        <v>37</v>
      </c>
      <c r="C36" s="505"/>
      <c r="D36" s="505"/>
      <c r="E36" s="505"/>
      <c r="F36" s="505"/>
      <c r="G36" s="505"/>
      <c r="H36" s="505"/>
      <c r="I36" s="505"/>
    </row>
    <row r="37" spans="1:9" ht="6" customHeight="1">
      <c r="A37" s="3"/>
      <c r="B37" s="27"/>
      <c r="C37" s="27"/>
      <c r="D37" s="32"/>
      <c r="E37" s="33"/>
      <c r="F37" s="32"/>
      <c r="G37" s="32"/>
      <c r="H37" s="32"/>
      <c r="I37" s="27"/>
    </row>
    <row r="38" spans="1:9" ht="1.2" customHeight="1">
      <c r="A38" s="3"/>
      <c r="B38" s="3"/>
      <c r="C38" s="3"/>
      <c r="D38" s="3"/>
      <c r="E38" s="3"/>
      <c r="F38" s="3"/>
      <c r="G38" s="3"/>
      <c r="H38" s="3"/>
      <c r="I38" s="3"/>
    </row>
    <row r="39" spans="1:9">
      <c r="A39" s="3"/>
      <c r="B39" s="34" t="s">
        <v>38</v>
      </c>
      <c r="C39" s="35"/>
      <c r="D39" s="4"/>
      <c r="E39" s="4"/>
      <c r="F39" s="4"/>
      <c r="G39" s="4"/>
      <c r="H39" s="4"/>
      <c r="I39" s="3"/>
    </row>
    <row r="40" spans="1:9" s="7" customFormat="1" ht="6.75" customHeight="1">
      <c r="A40" s="4"/>
      <c r="B40" s="4"/>
      <c r="C40" s="4"/>
      <c r="D40" s="4"/>
      <c r="E40" s="4"/>
      <c r="F40" s="4"/>
      <c r="G40" s="4"/>
      <c r="H40" s="4"/>
      <c r="I40" s="4"/>
    </row>
    <row r="41" spans="1:9">
      <c r="A41" s="3"/>
      <c r="B41" s="3" t="s">
        <v>39</v>
      </c>
      <c r="C41" s="452">
        <f>'BEBE ENFANT'!E12</f>
        <v>0</v>
      </c>
      <c r="D41" s="452"/>
      <c r="E41" s="36"/>
      <c r="F41" s="4" t="s">
        <v>40</v>
      </c>
      <c r="G41" s="452">
        <f>'BEBE ENFANT'!E14</f>
        <v>0</v>
      </c>
      <c r="H41" s="452"/>
      <c r="I41" s="452"/>
    </row>
    <row r="42" spans="1:9" s="7" customFormat="1" ht="4.5" customHeight="1">
      <c r="A42" s="4"/>
      <c r="B42" s="9"/>
      <c r="C42" s="37"/>
      <c r="D42" s="500"/>
      <c r="E42" s="500"/>
      <c r="F42" s="4"/>
      <c r="G42" s="4"/>
      <c r="H42" s="4"/>
      <c r="I42" s="4"/>
    </row>
    <row r="43" spans="1:9" ht="16.5" customHeight="1">
      <c r="A43" s="3"/>
      <c r="B43" s="4" t="s">
        <v>41</v>
      </c>
      <c r="C43" s="452">
        <f>'BEBE ENFANT'!E35</f>
        <v>0</v>
      </c>
      <c r="D43" s="452"/>
      <c r="E43" s="4"/>
      <c r="F43" s="4" t="s">
        <v>42</v>
      </c>
      <c r="G43" s="452"/>
      <c r="H43" s="452"/>
      <c r="I43" s="452"/>
    </row>
    <row r="44" spans="1:9" s="7" customFormat="1" ht="6" customHeight="1">
      <c r="A44" s="4"/>
      <c r="B44" s="4"/>
      <c r="C44" s="4"/>
      <c r="D44" s="4"/>
      <c r="E44" s="4"/>
      <c r="F44" s="4"/>
      <c r="G44" s="4"/>
      <c r="I44" s="4"/>
    </row>
    <row r="45" spans="1:9" ht="14.25" customHeight="1">
      <c r="A45" s="3"/>
      <c r="B45" s="4" t="s">
        <v>43</v>
      </c>
      <c r="C45" s="452"/>
      <c r="D45" s="452"/>
      <c r="E45" s="4"/>
      <c r="F45" s="4" t="s">
        <v>44</v>
      </c>
      <c r="G45" s="452"/>
      <c r="H45" s="452"/>
      <c r="I45" s="452"/>
    </row>
    <row r="46" spans="1:9" s="7" customFormat="1" ht="4.5" customHeight="1">
      <c r="A46" s="4"/>
      <c r="B46" s="6"/>
      <c r="C46" s="497"/>
      <c r="D46" s="497"/>
      <c r="E46" s="497"/>
      <c r="F46" s="497"/>
      <c r="G46" s="497"/>
      <c r="H46" s="38"/>
      <c r="I46" s="6"/>
    </row>
    <row r="47" spans="1:9" s="7" customFormat="1" ht="15" customHeight="1">
      <c r="A47" s="4"/>
      <c r="B47" s="464" t="s">
        <v>45</v>
      </c>
      <c r="C47" s="464"/>
      <c r="D47" s="464"/>
      <c r="E47" s="464"/>
      <c r="F47" s="464"/>
      <c r="G47" s="1"/>
      <c r="H47" s="475" t="s">
        <v>46</v>
      </c>
      <c r="I47" s="475"/>
    </row>
    <row r="48" spans="1:9" s="7" customFormat="1" ht="18.75" customHeight="1">
      <c r="A48" s="13"/>
      <c r="B48" s="499">
        <f>C41</f>
        <v>0</v>
      </c>
      <c r="C48" s="499"/>
      <c r="D48" s="338"/>
      <c r="E48" s="499">
        <f>G41</f>
        <v>0</v>
      </c>
      <c r="F48" s="499"/>
      <c r="G48" s="6"/>
      <c r="H48" s="498" t="s">
        <v>238</v>
      </c>
      <c r="I48" s="498"/>
    </row>
    <row r="49" spans="1:9">
      <c r="A49" s="3"/>
      <c r="B49" s="464" t="s">
        <v>47</v>
      </c>
      <c r="C49" s="464"/>
      <c r="D49" s="464"/>
      <c r="E49" s="464"/>
      <c r="F49" s="464"/>
      <c r="G49" s="7"/>
      <c r="H49" s="6" t="s">
        <v>48</v>
      </c>
      <c r="I49" s="39"/>
    </row>
    <row r="50" spans="1:9" s="7" customFormat="1" ht="56.25" customHeight="1">
      <c r="A50" s="4"/>
      <c r="B50" s="499"/>
      <c r="C50" s="499"/>
      <c r="D50" s="499"/>
      <c r="E50" s="499"/>
      <c r="F50" s="499"/>
      <c r="G50" s="6"/>
      <c r="H50" s="498"/>
      <c r="I50" s="498"/>
    </row>
    <row r="51" spans="1:9">
      <c r="A51" s="3"/>
      <c r="B51" s="499"/>
      <c r="C51" s="499"/>
      <c r="D51" s="499"/>
      <c r="E51" s="499"/>
      <c r="F51" s="499"/>
      <c r="H51" s="498"/>
      <c r="I51" s="498"/>
    </row>
    <row r="52" spans="1:9" ht="12.75" customHeight="1">
      <c r="A52" s="8"/>
      <c r="B52" s="464"/>
      <c r="C52" s="464"/>
      <c r="D52" s="464"/>
      <c r="E52" s="464"/>
      <c r="F52" s="464"/>
      <c r="G52" s="464"/>
      <c r="H52" s="464"/>
      <c r="I52" s="464"/>
    </row>
    <row r="53" spans="1:9">
      <c r="A53" s="3"/>
      <c r="B53" s="4"/>
      <c r="C53" s="7"/>
      <c r="D53" s="7"/>
      <c r="E53" s="7"/>
      <c r="F53" s="7"/>
      <c r="G53" s="7"/>
      <c r="H53" s="7"/>
      <c r="I53" s="7"/>
    </row>
    <row r="54" spans="1:9">
      <c r="A54" s="3"/>
      <c r="B54" s="4"/>
      <c r="C54" s="7"/>
      <c r="D54" s="7"/>
      <c r="E54" s="7"/>
      <c r="F54" s="7"/>
      <c r="G54" s="7"/>
      <c r="H54" s="7"/>
      <c r="I54" s="7"/>
    </row>
    <row r="55" spans="1:9">
      <c r="A55" s="3"/>
      <c r="B55" s="4"/>
      <c r="C55" s="7"/>
      <c r="D55" s="7"/>
      <c r="E55" s="7"/>
      <c r="F55" s="7"/>
      <c r="G55" s="7"/>
      <c r="H55" s="7"/>
      <c r="I55" s="7"/>
    </row>
    <row r="56" spans="1:9">
      <c r="B56" s="7"/>
      <c r="C56" s="7"/>
      <c r="D56" s="7"/>
      <c r="E56" s="7"/>
      <c r="F56" s="7"/>
      <c r="G56" s="7"/>
      <c r="H56" s="7"/>
      <c r="I56" s="7"/>
    </row>
    <row r="57" spans="1:9">
      <c r="B57" s="7"/>
      <c r="C57" s="7"/>
      <c r="D57" s="7"/>
      <c r="E57" s="7"/>
      <c r="F57" s="7"/>
      <c r="G57" s="7"/>
      <c r="H57" s="7"/>
      <c r="I57" s="7"/>
    </row>
    <row r="58" spans="1:9">
      <c r="B58" s="7"/>
      <c r="C58" s="7"/>
      <c r="D58" s="7"/>
      <c r="E58" s="7"/>
      <c r="F58" s="7"/>
      <c r="G58" s="7"/>
      <c r="H58" s="7"/>
      <c r="I58" s="7"/>
    </row>
  </sheetData>
  <sheetProtection selectLockedCells="1" selectUnlockedCells="1"/>
  <mergeCells count="39">
    <mergeCell ref="D12:H12"/>
    <mergeCell ref="D2:G4"/>
    <mergeCell ref="A3:C3"/>
    <mergeCell ref="A4:C4"/>
    <mergeCell ref="D5:G5"/>
    <mergeCell ref="E9:H9"/>
    <mergeCell ref="D42:E42"/>
    <mergeCell ref="B27:I27"/>
    <mergeCell ref="B28:I28"/>
    <mergeCell ref="B29:I29"/>
    <mergeCell ref="B30:I30"/>
    <mergeCell ref="B31:I31"/>
    <mergeCell ref="B32:I32"/>
    <mergeCell ref="B33:I34"/>
    <mergeCell ref="B35:I35"/>
    <mergeCell ref="B36:I36"/>
    <mergeCell ref="C41:D41"/>
    <mergeCell ref="G41:I41"/>
    <mergeCell ref="B52:I52"/>
    <mergeCell ref="C43:D43"/>
    <mergeCell ref="G43:I43"/>
    <mergeCell ref="C45:D45"/>
    <mergeCell ref="G45:I45"/>
    <mergeCell ref="C46:G46"/>
    <mergeCell ref="B47:F47"/>
    <mergeCell ref="H47:I47"/>
    <mergeCell ref="H48:I48"/>
    <mergeCell ref="B49:F49"/>
    <mergeCell ref="B50:F51"/>
    <mergeCell ref="H50:I51"/>
    <mergeCell ref="B48:C48"/>
    <mergeCell ref="E48:F48"/>
    <mergeCell ref="F14:H14"/>
    <mergeCell ref="E23:F23"/>
    <mergeCell ref="E22:F22"/>
    <mergeCell ref="H22:I22"/>
    <mergeCell ref="H23:I23"/>
    <mergeCell ref="E19:F19"/>
    <mergeCell ref="E21:F21"/>
  </mergeCells>
  <pageMargins left="0.23622047244094491" right="0.23622047244094491"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FF0000"/>
    <pageSetUpPr fitToPage="1"/>
  </sheetPr>
  <dimension ref="A1:WVR70"/>
  <sheetViews>
    <sheetView showGridLines="0" showZeros="0" zoomScale="85" zoomScaleNormal="85" workbookViewId="0">
      <selection activeCell="D31" sqref="D31"/>
    </sheetView>
  </sheetViews>
  <sheetFormatPr baseColWidth="10" defaultColWidth="0" defaultRowHeight="14.4"/>
  <cols>
    <col min="1" max="1" width="2.44140625" style="45" customWidth="1"/>
    <col min="2" max="2" width="2.6640625" style="45" customWidth="1"/>
    <col min="3" max="3" width="12" style="45" customWidth="1"/>
    <col min="4" max="4" width="45.6640625" style="45" customWidth="1"/>
    <col min="5" max="5" width="14" style="45" customWidth="1"/>
    <col min="6" max="6" width="13.33203125" style="45" customWidth="1"/>
    <col min="7" max="7" width="13.5546875" style="45" customWidth="1"/>
    <col min="8" max="8" width="15.6640625" style="45" customWidth="1"/>
    <col min="9" max="9" width="2.44140625" style="45" customWidth="1"/>
    <col min="10" max="10" width="3.33203125" style="45" customWidth="1"/>
    <col min="11" max="256" width="11.44140625" style="45" hidden="1"/>
    <col min="257" max="257" width="2.44140625" style="45" customWidth="1"/>
    <col min="258" max="258" width="2.6640625" style="45" customWidth="1"/>
    <col min="259" max="259" width="12" style="45" customWidth="1"/>
    <col min="260" max="260" width="45.6640625" style="45" customWidth="1"/>
    <col min="261" max="261" width="14" style="45" customWidth="1"/>
    <col min="262" max="262" width="13.33203125" style="45" customWidth="1"/>
    <col min="263" max="263" width="13.5546875" style="45" customWidth="1"/>
    <col min="264" max="264" width="15.6640625" style="45" customWidth="1"/>
    <col min="265" max="265" width="2.44140625" style="45" customWidth="1"/>
    <col min="266" max="266" width="3.33203125" style="45" customWidth="1"/>
    <col min="267" max="512" width="11.44140625" style="45" hidden="1"/>
    <col min="513" max="513" width="2.44140625" style="45" customWidth="1"/>
    <col min="514" max="514" width="2.6640625" style="45" customWidth="1"/>
    <col min="515" max="515" width="12" style="45" customWidth="1"/>
    <col min="516" max="516" width="45.6640625" style="45" customWidth="1"/>
    <col min="517" max="517" width="14" style="45" customWidth="1"/>
    <col min="518" max="518" width="13.33203125" style="45" customWidth="1"/>
    <col min="519" max="519" width="13.5546875" style="45" customWidth="1"/>
    <col min="520" max="520" width="15.6640625" style="45" customWidth="1"/>
    <col min="521" max="521" width="2.44140625" style="45" customWidth="1"/>
    <col min="522" max="522" width="3.33203125" style="45" customWidth="1"/>
    <col min="523" max="768" width="11.44140625" style="45" hidden="1"/>
    <col min="769" max="769" width="2.44140625" style="45" customWidth="1"/>
    <col min="770" max="770" width="2.6640625" style="45" customWidth="1"/>
    <col min="771" max="771" width="12" style="45" customWidth="1"/>
    <col min="772" max="772" width="45.6640625" style="45" customWidth="1"/>
    <col min="773" max="773" width="14" style="45" customWidth="1"/>
    <col min="774" max="774" width="13.33203125" style="45" customWidth="1"/>
    <col min="775" max="775" width="13.5546875" style="45" customWidth="1"/>
    <col min="776" max="776" width="15.6640625" style="45" customWidth="1"/>
    <col min="777" max="777" width="2.44140625" style="45" customWidth="1"/>
    <col min="778" max="778" width="3.33203125" style="45" customWidth="1"/>
    <col min="779" max="1024" width="11.44140625" style="45" hidden="1"/>
    <col min="1025" max="1025" width="2.44140625" style="45" customWidth="1"/>
    <col min="1026" max="1026" width="2.6640625" style="45" customWidth="1"/>
    <col min="1027" max="1027" width="12" style="45" customWidth="1"/>
    <col min="1028" max="1028" width="45.6640625" style="45" customWidth="1"/>
    <col min="1029" max="1029" width="14" style="45" customWidth="1"/>
    <col min="1030" max="1030" width="13.33203125" style="45" customWidth="1"/>
    <col min="1031" max="1031" width="13.5546875" style="45" customWidth="1"/>
    <col min="1032" max="1032" width="15.6640625" style="45" customWidth="1"/>
    <col min="1033" max="1033" width="2.44140625" style="45" customWidth="1"/>
    <col min="1034" max="1034" width="3.33203125" style="45" customWidth="1"/>
    <col min="1035" max="1280" width="11.44140625" style="45" hidden="1"/>
    <col min="1281" max="1281" width="2.44140625" style="45" customWidth="1"/>
    <col min="1282" max="1282" width="2.6640625" style="45" customWidth="1"/>
    <col min="1283" max="1283" width="12" style="45" customWidth="1"/>
    <col min="1284" max="1284" width="45.6640625" style="45" customWidth="1"/>
    <col min="1285" max="1285" width="14" style="45" customWidth="1"/>
    <col min="1286" max="1286" width="13.33203125" style="45" customWidth="1"/>
    <col min="1287" max="1287" width="13.5546875" style="45" customWidth="1"/>
    <col min="1288" max="1288" width="15.6640625" style="45" customWidth="1"/>
    <col min="1289" max="1289" width="2.44140625" style="45" customWidth="1"/>
    <col min="1290" max="1290" width="3.33203125" style="45" customWidth="1"/>
    <col min="1291" max="1536" width="11.44140625" style="45" hidden="1"/>
    <col min="1537" max="1537" width="2.44140625" style="45" customWidth="1"/>
    <col min="1538" max="1538" width="2.6640625" style="45" customWidth="1"/>
    <col min="1539" max="1539" width="12" style="45" customWidth="1"/>
    <col min="1540" max="1540" width="45.6640625" style="45" customWidth="1"/>
    <col min="1541" max="1541" width="14" style="45" customWidth="1"/>
    <col min="1542" max="1542" width="13.33203125" style="45" customWidth="1"/>
    <col min="1543" max="1543" width="13.5546875" style="45" customWidth="1"/>
    <col min="1544" max="1544" width="15.6640625" style="45" customWidth="1"/>
    <col min="1545" max="1545" width="2.44140625" style="45" customWidth="1"/>
    <col min="1546" max="1546" width="3.33203125" style="45" customWidth="1"/>
    <col min="1547" max="1792" width="11.44140625" style="45" hidden="1"/>
    <col min="1793" max="1793" width="2.44140625" style="45" customWidth="1"/>
    <col min="1794" max="1794" width="2.6640625" style="45" customWidth="1"/>
    <col min="1795" max="1795" width="12" style="45" customWidth="1"/>
    <col min="1796" max="1796" width="45.6640625" style="45" customWidth="1"/>
    <col min="1797" max="1797" width="14" style="45" customWidth="1"/>
    <col min="1798" max="1798" width="13.33203125" style="45" customWidth="1"/>
    <col min="1799" max="1799" width="13.5546875" style="45" customWidth="1"/>
    <col min="1800" max="1800" width="15.6640625" style="45" customWidth="1"/>
    <col min="1801" max="1801" width="2.44140625" style="45" customWidth="1"/>
    <col min="1802" max="1802" width="3.33203125" style="45" customWidth="1"/>
    <col min="1803" max="2048" width="11.44140625" style="45" hidden="1"/>
    <col min="2049" max="2049" width="2.44140625" style="45" customWidth="1"/>
    <col min="2050" max="2050" width="2.6640625" style="45" customWidth="1"/>
    <col min="2051" max="2051" width="12" style="45" customWidth="1"/>
    <col min="2052" max="2052" width="45.6640625" style="45" customWidth="1"/>
    <col min="2053" max="2053" width="14" style="45" customWidth="1"/>
    <col min="2054" max="2054" width="13.33203125" style="45" customWidth="1"/>
    <col min="2055" max="2055" width="13.5546875" style="45" customWidth="1"/>
    <col min="2056" max="2056" width="15.6640625" style="45" customWidth="1"/>
    <col min="2057" max="2057" width="2.44140625" style="45" customWidth="1"/>
    <col min="2058" max="2058" width="3.33203125" style="45" customWidth="1"/>
    <col min="2059" max="2304" width="11.44140625" style="45" hidden="1"/>
    <col min="2305" max="2305" width="2.44140625" style="45" customWidth="1"/>
    <col min="2306" max="2306" width="2.6640625" style="45" customWidth="1"/>
    <col min="2307" max="2307" width="12" style="45" customWidth="1"/>
    <col min="2308" max="2308" width="45.6640625" style="45" customWidth="1"/>
    <col min="2309" max="2309" width="14" style="45" customWidth="1"/>
    <col min="2310" max="2310" width="13.33203125" style="45" customWidth="1"/>
    <col min="2311" max="2311" width="13.5546875" style="45" customWidth="1"/>
    <col min="2312" max="2312" width="15.6640625" style="45" customWidth="1"/>
    <col min="2313" max="2313" width="2.44140625" style="45" customWidth="1"/>
    <col min="2314" max="2314" width="3.33203125" style="45" customWidth="1"/>
    <col min="2315" max="2560" width="11.44140625" style="45" hidden="1"/>
    <col min="2561" max="2561" width="2.44140625" style="45" customWidth="1"/>
    <col min="2562" max="2562" width="2.6640625" style="45" customWidth="1"/>
    <col min="2563" max="2563" width="12" style="45" customWidth="1"/>
    <col min="2564" max="2564" width="45.6640625" style="45" customWidth="1"/>
    <col min="2565" max="2565" width="14" style="45" customWidth="1"/>
    <col min="2566" max="2566" width="13.33203125" style="45" customWidth="1"/>
    <col min="2567" max="2567" width="13.5546875" style="45" customWidth="1"/>
    <col min="2568" max="2568" width="15.6640625" style="45" customWidth="1"/>
    <col min="2569" max="2569" width="2.44140625" style="45" customWidth="1"/>
    <col min="2570" max="2570" width="3.33203125" style="45" customWidth="1"/>
    <col min="2571" max="2816" width="11.44140625" style="45" hidden="1"/>
    <col min="2817" max="2817" width="2.44140625" style="45" customWidth="1"/>
    <col min="2818" max="2818" width="2.6640625" style="45" customWidth="1"/>
    <col min="2819" max="2819" width="12" style="45" customWidth="1"/>
    <col min="2820" max="2820" width="45.6640625" style="45" customWidth="1"/>
    <col min="2821" max="2821" width="14" style="45" customWidth="1"/>
    <col min="2822" max="2822" width="13.33203125" style="45" customWidth="1"/>
    <col min="2823" max="2823" width="13.5546875" style="45" customWidth="1"/>
    <col min="2824" max="2824" width="15.6640625" style="45" customWidth="1"/>
    <col min="2825" max="2825" width="2.44140625" style="45" customWidth="1"/>
    <col min="2826" max="2826" width="3.33203125" style="45" customWidth="1"/>
    <col min="2827" max="3072" width="11.44140625" style="45" hidden="1"/>
    <col min="3073" max="3073" width="2.44140625" style="45" customWidth="1"/>
    <col min="3074" max="3074" width="2.6640625" style="45" customWidth="1"/>
    <col min="3075" max="3075" width="12" style="45" customWidth="1"/>
    <col min="3076" max="3076" width="45.6640625" style="45" customWidth="1"/>
    <col min="3077" max="3077" width="14" style="45" customWidth="1"/>
    <col min="3078" max="3078" width="13.33203125" style="45" customWidth="1"/>
    <col min="3079" max="3079" width="13.5546875" style="45" customWidth="1"/>
    <col min="3080" max="3080" width="15.6640625" style="45" customWidth="1"/>
    <col min="3081" max="3081" width="2.44140625" style="45" customWidth="1"/>
    <col min="3082" max="3082" width="3.33203125" style="45" customWidth="1"/>
    <col min="3083" max="3328" width="11.44140625" style="45" hidden="1"/>
    <col min="3329" max="3329" width="2.44140625" style="45" customWidth="1"/>
    <col min="3330" max="3330" width="2.6640625" style="45" customWidth="1"/>
    <col min="3331" max="3331" width="12" style="45" customWidth="1"/>
    <col min="3332" max="3332" width="45.6640625" style="45" customWidth="1"/>
    <col min="3333" max="3333" width="14" style="45" customWidth="1"/>
    <col min="3334" max="3334" width="13.33203125" style="45" customWidth="1"/>
    <col min="3335" max="3335" width="13.5546875" style="45" customWidth="1"/>
    <col min="3336" max="3336" width="15.6640625" style="45" customWidth="1"/>
    <col min="3337" max="3337" width="2.44140625" style="45" customWidth="1"/>
    <col min="3338" max="3338" width="3.33203125" style="45" customWidth="1"/>
    <col min="3339" max="3584" width="11.44140625" style="45" hidden="1"/>
    <col min="3585" max="3585" width="2.44140625" style="45" customWidth="1"/>
    <col min="3586" max="3586" width="2.6640625" style="45" customWidth="1"/>
    <col min="3587" max="3587" width="12" style="45" customWidth="1"/>
    <col min="3588" max="3588" width="45.6640625" style="45" customWidth="1"/>
    <col min="3589" max="3589" width="14" style="45" customWidth="1"/>
    <col min="3590" max="3590" width="13.33203125" style="45" customWidth="1"/>
    <col min="3591" max="3591" width="13.5546875" style="45" customWidth="1"/>
    <col min="3592" max="3592" width="15.6640625" style="45" customWidth="1"/>
    <col min="3593" max="3593" width="2.44140625" style="45" customWidth="1"/>
    <col min="3594" max="3594" width="3.33203125" style="45" customWidth="1"/>
    <col min="3595" max="3840" width="11.44140625" style="45" hidden="1"/>
    <col min="3841" max="3841" width="2.44140625" style="45" customWidth="1"/>
    <col min="3842" max="3842" width="2.6640625" style="45" customWidth="1"/>
    <col min="3843" max="3843" width="12" style="45" customWidth="1"/>
    <col min="3844" max="3844" width="45.6640625" style="45" customWidth="1"/>
    <col min="3845" max="3845" width="14" style="45" customWidth="1"/>
    <col min="3846" max="3846" width="13.33203125" style="45" customWidth="1"/>
    <col min="3847" max="3847" width="13.5546875" style="45" customWidth="1"/>
    <col min="3848" max="3848" width="15.6640625" style="45" customWidth="1"/>
    <col min="3849" max="3849" width="2.44140625" style="45" customWidth="1"/>
    <col min="3850" max="3850" width="3.33203125" style="45" customWidth="1"/>
    <col min="3851" max="4096" width="11.44140625" style="45" hidden="1"/>
    <col min="4097" max="4097" width="2.44140625" style="45" customWidth="1"/>
    <col min="4098" max="4098" width="2.6640625" style="45" customWidth="1"/>
    <col min="4099" max="4099" width="12" style="45" customWidth="1"/>
    <col min="4100" max="4100" width="45.6640625" style="45" customWidth="1"/>
    <col min="4101" max="4101" width="14" style="45" customWidth="1"/>
    <col min="4102" max="4102" width="13.33203125" style="45" customWidth="1"/>
    <col min="4103" max="4103" width="13.5546875" style="45" customWidth="1"/>
    <col min="4104" max="4104" width="15.6640625" style="45" customWidth="1"/>
    <col min="4105" max="4105" width="2.44140625" style="45" customWidth="1"/>
    <col min="4106" max="4106" width="3.33203125" style="45" customWidth="1"/>
    <col min="4107" max="4352" width="11.44140625" style="45" hidden="1"/>
    <col min="4353" max="4353" width="2.44140625" style="45" customWidth="1"/>
    <col min="4354" max="4354" width="2.6640625" style="45" customWidth="1"/>
    <col min="4355" max="4355" width="12" style="45" customWidth="1"/>
    <col min="4356" max="4356" width="45.6640625" style="45" customWidth="1"/>
    <col min="4357" max="4357" width="14" style="45" customWidth="1"/>
    <col min="4358" max="4358" width="13.33203125" style="45" customWidth="1"/>
    <col min="4359" max="4359" width="13.5546875" style="45" customWidth="1"/>
    <col min="4360" max="4360" width="15.6640625" style="45" customWidth="1"/>
    <col min="4361" max="4361" width="2.44140625" style="45" customWidth="1"/>
    <col min="4362" max="4362" width="3.33203125" style="45" customWidth="1"/>
    <col min="4363" max="4608" width="11.44140625" style="45" hidden="1"/>
    <col min="4609" max="4609" width="2.44140625" style="45" customWidth="1"/>
    <col min="4610" max="4610" width="2.6640625" style="45" customWidth="1"/>
    <col min="4611" max="4611" width="12" style="45" customWidth="1"/>
    <col min="4612" max="4612" width="45.6640625" style="45" customWidth="1"/>
    <col min="4613" max="4613" width="14" style="45" customWidth="1"/>
    <col min="4614" max="4614" width="13.33203125" style="45" customWidth="1"/>
    <col min="4615" max="4615" width="13.5546875" style="45" customWidth="1"/>
    <col min="4616" max="4616" width="15.6640625" style="45" customWidth="1"/>
    <col min="4617" max="4617" width="2.44140625" style="45" customWidth="1"/>
    <col min="4618" max="4618" width="3.33203125" style="45" customWidth="1"/>
    <col min="4619" max="4864" width="11.44140625" style="45" hidden="1"/>
    <col min="4865" max="4865" width="2.44140625" style="45" customWidth="1"/>
    <col min="4866" max="4866" width="2.6640625" style="45" customWidth="1"/>
    <col min="4867" max="4867" width="12" style="45" customWidth="1"/>
    <col min="4868" max="4868" width="45.6640625" style="45" customWidth="1"/>
    <col min="4869" max="4869" width="14" style="45" customWidth="1"/>
    <col min="4870" max="4870" width="13.33203125" style="45" customWidth="1"/>
    <col min="4871" max="4871" width="13.5546875" style="45" customWidth="1"/>
    <col min="4872" max="4872" width="15.6640625" style="45" customWidth="1"/>
    <col min="4873" max="4873" width="2.44140625" style="45" customWidth="1"/>
    <col min="4874" max="4874" width="3.33203125" style="45" customWidth="1"/>
    <col min="4875" max="5120" width="11.44140625" style="45" hidden="1"/>
    <col min="5121" max="5121" width="2.44140625" style="45" customWidth="1"/>
    <col min="5122" max="5122" width="2.6640625" style="45" customWidth="1"/>
    <col min="5123" max="5123" width="12" style="45" customWidth="1"/>
    <col min="5124" max="5124" width="45.6640625" style="45" customWidth="1"/>
    <col min="5125" max="5125" width="14" style="45" customWidth="1"/>
    <col min="5126" max="5126" width="13.33203125" style="45" customWidth="1"/>
    <col min="5127" max="5127" width="13.5546875" style="45" customWidth="1"/>
    <col min="5128" max="5128" width="15.6640625" style="45" customWidth="1"/>
    <col min="5129" max="5129" width="2.44140625" style="45" customWidth="1"/>
    <col min="5130" max="5130" width="3.33203125" style="45" customWidth="1"/>
    <col min="5131" max="5376" width="11.44140625" style="45" hidden="1"/>
    <col min="5377" max="5377" width="2.44140625" style="45" customWidth="1"/>
    <col min="5378" max="5378" width="2.6640625" style="45" customWidth="1"/>
    <col min="5379" max="5379" width="12" style="45" customWidth="1"/>
    <col min="5380" max="5380" width="45.6640625" style="45" customWidth="1"/>
    <col min="5381" max="5381" width="14" style="45" customWidth="1"/>
    <col min="5382" max="5382" width="13.33203125" style="45" customWidth="1"/>
    <col min="5383" max="5383" width="13.5546875" style="45" customWidth="1"/>
    <col min="5384" max="5384" width="15.6640625" style="45" customWidth="1"/>
    <col min="5385" max="5385" width="2.44140625" style="45" customWidth="1"/>
    <col min="5386" max="5386" width="3.33203125" style="45" customWidth="1"/>
    <col min="5387" max="5632" width="11.44140625" style="45" hidden="1"/>
    <col min="5633" max="5633" width="2.44140625" style="45" customWidth="1"/>
    <col min="5634" max="5634" width="2.6640625" style="45" customWidth="1"/>
    <col min="5635" max="5635" width="12" style="45" customWidth="1"/>
    <col min="5636" max="5636" width="45.6640625" style="45" customWidth="1"/>
    <col min="5637" max="5637" width="14" style="45" customWidth="1"/>
    <col min="5638" max="5638" width="13.33203125" style="45" customWidth="1"/>
    <col min="5639" max="5639" width="13.5546875" style="45" customWidth="1"/>
    <col min="5640" max="5640" width="15.6640625" style="45" customWidth="1"/>
    <col min="5641" max="5641" width="2.44140625" style="45" customWidth="1"/>
    <col min="5642" max="5642" width="3.33203125" style="45" customWidth="1"/>
    <col min="5643" max="5888" width="11.44140625" style="45" hidden="1"/>
    <col min="5889" max="5889" width="2.44140625" style="45" customWidth="1"/>
    <col min="5890" max="5890" width="2.6640625" style="45" customWidth="1"/>
    <col min="5891" max="5891" width="12" style="45" customWidth="1"/>
    <col min="5892" max="5892" width="45.6640625" style="45" customWidth="1"/>
    <col min="5893" max="5893" width="14" style="45" customWidth="1"/>
    <col min="5894" max="5894" width="13.33203125" style="45" customWidth="1"/>
    <col min="5895" max="5895" width="13.5546875" style="45" customWidth="1"/>
    <col min="5896" max="5896" width="15.6640625" style="45" customWidth="1"/>
    <col min="5897" max="5897" width="2.44140625" style="45" customWidth="1"/>
    <col min="5898" max="5898" width="3.33203125" style="45" customWidth="1"/>
    <col min="5899" max="6144" width="11.44140625" style="45" hidden="1"/>
    <col min="6145" max="6145" width="2.44140625" style="45" customWidth="1"/>
    <col min="6146" max="6146" width="2.6640625" style="45" customWidth="1"/>
    <col min="6147" max="6147" width="12" style="45" customWidth="1"/>
    <col min="6148" max="6148" width="45.6640625" style="45" customWidth="1"/>
    <col min="6149" max="6149" width="14" style="45" customWidth="1"/>
    <col min="6150" max="6150" width="13.33203125" style="45" customWidth="1"/>
    <col min="6151" max="6151" width="13.5546875" style="45" customWidth="1"/>
    <col min="6152" max="6152" width="15.6640625" style="45" customWidth="1"/>
    <col min="6153" max="6153" width="2.44140625" style="45" customWidth="1"/>
    <col min="6154" max="6154" width="3.33203125" style="45" customWidth="1"/>
    <col min="6155" max="6400" width="11.44140625" style="45" hidden="1"/>
    <col min="6401" max="6401" width="2.44140625" style="45" customWidth="1"/>
    <col min="6402" max="6402" width="2.6640625" style="45" customWidth="1"/>
    <col min="6403" max="6403" width="12" style="45" customWidth="1"/>
    <col min="6404" max="6404" width="45.6640625" style="45" customWidth="1"/>
    <col min="6405" max="6405" width="14" style="45" customWidth="1"/>
    <col min="6406" max="6406" width="13.33203125" style="45" customWidth="1"/>
    <col min="6407" max="6407" width="13.5546875" style="45" customWidth="1"/>
    <col min="6408" max="6408" width="15.6640625" style="45" customWidth="1"/>
    <col min="6409" max="6409" width="2.44140625" style="45" customWidth="1"/>
    <col min="6410" max="6410" width="3.33203125" style="45" customWidth="1"/>
    <col min="6411" max="6656" width="11.44140625" style="45" hidden="1"/>
    <col min="6657" max="6657" width="2.44140625" style="45" customWidth="1"/>
    <col min="6658" max="6658" width="2.6640625" style="45" customWidth="1"/>
    <col min="6659" max="6659" width="12" style="45" customWidth="1"/>
    <col min="6660" max="6660" width="45.6640625" style="45" customWidth="1"/>
    <col min="6661" max="6661" width="14" style="45" customWidth="1"/>
    <col min="6662" max="6662" width="13.33203125" style="45" customWidth="1"/>
    <col min="6663" max="6663" width="13.5546875" style="45" customWidth="1"/>
    <col min="6664" max="6664" width="15.6640625" style="45" customWidth="1"/>
    <col min="6665" max="6665" width="2.44140625" style="45" customWidth="1"/>
    <col min="6666" max="6666" width="3.33203125" style="45" customWidth="1"/>
    <col min="6667" max="6912" width="11.44140625" style="45" hidden="1"/>
    <col min="6913" max="6913" width="2.44140625" style="45" customWidth="1"/>
    <col min="6914" max="6914" width="2.6640625" style="45" customWidth="1"/>
    <col min="6915" max="6915" width="12" style="45" customWidth="1"/>
    <col min="6916" max="6916" width="45.6640625" style="45" customWidth="1"/>
    <col min="6917" max="6917" width="14" style="45" customWidth="1"/>
    <col min="6918" max="6918" width="13.33203125" style="45" customWidth="1"/>
    <col min="6919" max="6919" width="13.5546875" style="45" customWidth="1"/>
    <col min="6920" max="6920" width="15.6640625" style="45" customWidth="1"/>
    <col min="6921" max="6921" width="2.44140625" style="45" customWidth="1"/>
    <col min="6922" max="6922" width="3.33203125" style="45" customWidth="1"/>
    <col min="6923" max="7168" width="11.44140625" style="45" hidden="1"/>
    <col min="7169" max="7169" width="2.44140625" style="45" customWidth="1"/>
    <col min="7170" max="7170" width="2.6640625" style="45" customWidth="1"/>
    <col min="7171" max="7171" width="12" style="45" customWidth="1"/>
    <col min="7172" max="7172" width="45.6640625" style="45" customWidth="1"/>
    <col min="7173" max="7173" width="14" style="45" customWidth="1"/>
    <col min="7174" max="7174" width="13.33203125" style="45" customWidth="1"/>
    <col min="7175" max="7175" width="13.5546875" style="45" customWidth="1"/>
    <col min="7176" max="7176" width="15.6640625" style="45" customWidth="1"/>
    <col min="7177" max="7177" width="2.44140625" style="45" customWidth="1"/>
    <col min="7178" max="7178" width="3.33203125" style="45" customWidth="1"/>
    <col min="7179" max="7424" width="11.44140625" style="45" hidden="1"/>
    <col min="7425" max="7425" width="2.44140625" style="45" customWidth="1"/>
    <col min="7426" max="7426" width="2.6640625" style="45" customWidth="1"/>
    <col min="7427" max="7427" width="12" style="45" customWidth="1"/>
    <col min="7428" max="7428" width="45.6640625" style="45" customWidth="1"/>
    <col min="7429" max="7429" width="14" style="45" customWidth="1"/>
    <col min="7430" max="7430" width="13.33203125" style="45" customWidth="1"/>
    <col min="7431" max="7431" width="13.5546875" style="45" customWidth="1"/>
    <col min="7432" max="7432" width="15.6640625" style="45" customWidth="1"/>
    <col min="7433" max="7433" width="2.44140625" style="45" customWidth="1"/>
    <col min="7434" max="7434" width="3.33203125" style="45" customWidth="1"/>
    <col min="7435" max="7680" width="11.44140625" style="45" hidden="1"/>
    <col min="7681" max="7681" width="2.44140625" style="45" customWidth="1"/>
    <col min="7682" max="7682" width="2.6640625" style="45" customWidth="1"/>
    <col min="7683" max="7683" width="12" style="45" customWidth="1"/>
    <col min="7684" max="7684" width="45.6640625" style="45" customWidth="1"/>
    <col min="7685" max="7685" width="14" style="45" customWidth="1"/>
    <col min="7686" max="7686" width="13.33203125" style="45" customWidth="1"/>
    <col min="7687" max="7687" width="13.5546875" style="45" customWidth="1"/>
    <col min="7688" max="7688" width="15.6640625" style="45" customWidth="1"/>
    <col min="7689" max="7689" width="2.44140625" style="45" customWidth="1"/>
    <col min="7690" max="7690" width="3.33203125" style="45" customWidth="1"/>
    <col min="7691" max="7936" width="11.44140625" style="45" hidden="1"/>
    <col min="7937" max="7937" width="2.44140625" style="45" customWidth="1"/>
    <col min="7938" max="7938" width="2.6640625" style="45" customWidth="1"/>
    <col min="7939" max="7939" width="12" style="45" customWidth="1"/>
    <col min="7940" max="7940" width="45.6640625" style="45" customWidth="1"/>
    <col min="7941" max="7941" width="14" style="45" customWidth="1"/>
    <col min="7942" max="7942" width="13.33203125" style="45" customWidth="1"/>
    <col min="7943" max="7943" width="13.5546875" style="45" customWidth="1"/>
    <col min="7944" max="7944" width="15.6640625" style="45" customWidth="1"/>
    <col min="7945" max="7945" width="2.44140625" style="45" customWidth="1"/>
    <col min="7946" max="7946" width="3.33203125" style="45" customWidth="1"/>
    <col min="7947" max="8192" width="11.44140625" style="45" hidden="1"/>
    <col min="8193" max="8193" width="2.44140625" style="45" customWidth="1"/>
    <col min="8194" max="8194" width="2.6640625" style="45" customWidth="1"/>
    <col min="8195" max="8195" width="12" style="45" customWidth="1"/>
    <col min="8196" max="8196" width="45.6640625" style="45" customWidth="1"/>
    <col min="8197" max="8197" width="14" style="45" customWidth="1"/>
    <col min="8198" max="8198" width="13.33203125" style="45" customWidth="1"/>
    <col min="8199" max="8199" width="13.5546875" style="45" customWidth="1"/>
    <col min="8200" max="8200" width="15.6640625" style="45" customWidth="1"/>
    <col min="8201" max="8201" width="2.44140625" style="45" customWidth="1"/>
    <col min="8202" max="8202" width="3.33203125" style="45" customWidth="1"/>
    <col min="8203" max="8448" width="11.44140625" style="45" hidden="1"/>
    <col min="8449" max="8449" width="2.44140625" style="45" customWidth="1"/>
    <col min="8450" max="8450" width="2.6640625" style="45" customWidth="1"/>
    <col min="8451" max="8451" width="12" style="45" customWidth="1"/>
    <col min="8452" max="8452" width="45.6640625" style="45" customWidth="1"/>
    <col min="8453" max="8453" width="14" style="45" customWidth="1"/>
    <col min="8454" max="8454" width="13.33203125" style="45" customWidth="1"/>
    <col min="8455" max="8455" width="13.5546875" style="45" customWidth="1"/>
    <col min="8456" max="8456" width="15.6640625" style="45" customWidth="1"/>
    <col min="8457" max="8457" width="2.44140625" style="45" customWidth="1"/>
    <col min="8458" max="8458" width="3.33203125" style="45" customWidth="1"/>
    <col min="8459" max="8704" width="11.44140625" style="45" hidden="1"/>
    <col min="8705" max="8705" width="2.44140625" style="45" customWidth="1"/>
    <col min="8706" max="8706" width="2.6640625" style="45" customWidth="1"/>
    <col min="8707" max="8707" width="12" style="45" customWidth="1"/>
    <col min="8708" max="8708" width="45.6640625" style="45" customWidth="1"/>
    <col min="8709" max="8709" width="14" style="45" customWidth="1"/>
    <col min="8710" max="8710" width="13.33203125" style="45" customWidth="1"/>
    <col min="8711" max="8711" width="13.5546875" style="45" customWidth="1"/>
    <col min="8712" max="8712" width="15.6640625" style="45" customWidth="1"/>
    <col min="8713" max="8713" width="2.44140625" style="45" customWidth="1"/>
    <col min="8714" max="8714" width="3.33203125" style="45" customWidth="1"/>
    <col min="8715" max="8960" width="11.44140625" style="45" hidden="1"/>
    <col min="8961" max="8961" width="2.44140625" style="45" customWidth="1"/>
    <col min="8962" max="8962" width="2.6640625" style="45" customWidth="1"/>
    <col min="8963" max="8963" width="12" style="45" customWidth="1"/>
    <col min="8964" max="8964" width="45.6640625" style="45" customWidth="1"/>
    <col min="8965" max="8965" width="14" style="45" customWidth="1"/>
    <col min="8966" max="8966" width="13.33203125" style="45" customWidth="1"/>
    <col min="8967" max="8967" width="13.5546875" style="45" customWidth="1"/>
    <col min="8968" max="8968" width="15.6640625" style="45" customWidth="1"/>
    <col min="8969" max="8969" width="2.44140625" style="45" customWidth="1"/>
    <col min="8970" max="8970" width="3.33203125" style="45" customWidth="1"/>
    <col min="8971" max="9216" width="11.44140625" style="45" hidden="1"/>
    <col min="9217" max="9217" width="2.44140625" style="45" customWidth="1"/>
    <col min="9218" max="9218" width="2.6640625" style="45" customWidth="1"/>
    <col min="9219" max="9219" width="12" style="45" customWidth="1"/>
    <col min="9220" max="9220" width="45.6640625" style="45" customWidth="1"/>
    <col min="9221" max="9221" width="14" style="45" customWidth="1"/>
    <col min="9222" max="9222" width="13.33203125" style="45" customWidth="1"/>
    <col min="9223" max="9223" width="13.5546875" style="45" customWidth="1"/>
    <col min="9224" max="9224" width="15.6640625" style="45" customWidth="1"/>
    <col min="9225" max="9225" width="2.44140625" style="45" customWidth="1"/>
    <col min="9226" max="9226" width="3.33203125" style="45" customWidth="1"/>
    <col min="9227" max="9472" width="11.44140625" style="45" hidden="1"/>
    <col min="9473" max="9473" width="2.44140625" style="45" customWidth="1"/>
    <col min="9474" max="9474" width="2.6640625" style="45" customWidth="1"/>
    <col min="9475" max="9475" width="12" style="45" customWidth="1"/>
    <col min="9476" max="9476" width="45.6640625" style="45" customWidth="1"/>
    <col min="9477" max="9477" width="14" style="45" customWidth="1"/>
    <col min="9478" max="9478" width="13.33203125" style="45" customWidth="1"/>
    <col min="9479" max="9479" width="13.5546875" style="45" customWidth="1"/>
    <col min="9480" max="9480" width="15.6640625" style="45" customWidth="1"/>
    <col min="9481" max="9481" width="2.44140625" style="45" customWidth="1"/>
    <col min="9482" max="9482" width="3.33203125" style="45" customWidth="1"/>
    <col min="9483" max="9728" width="11.44140625" style="45" hidden="1"/>
    <col min="9729" max="9729" width="2.44140625" style="45" customWidth="1"/>
    <col min="9730" max="9730" width="2.6640625" style="45" customWidth="1"/>
    <col min="9731" max="9731" width="12" style="45" customWidth="1"/>
    <col min="9732" max="9732" width="45.6640625" style="45" customWidth="1"/>
    <col min="9733" max="9733" width="14" style="45" customWidth="1"/>
    <col min="9734" max="9734" width="13.33203125" style="45" customWidth="1"/>
    <col min="9735" max="9735" width="13.5546875" style="45" customWidth="1"/>
    <col min="9736" max="9736" width="15.6640625" style="45" customWidth="1"/>
    <col min="9737" max="9737" width="2.44140625" style="45" customWidth="1"/>
    <col min="9738" max="9738" width="3.33203125" style="45" customWidth="1"/>
    <col min="9739" max="9984" width="11.44140625" style="45" hidden="1"/>
    <col min="9985" max="9985" width="2.44140625" style="45" customWidth="1"/>
    <col min="9986" max="9986" width="2.6640625" style="45" customWidth="1"/>
    <col min="9987" max="9987" width="12" style="45" customWidth="1"/>
    <col min="9988" max="9988" width="45.6640625" style="45" customWidth="1"/>
    <col min="9989" max="9989" width="14" style="45" customWidth="1"/>
    <col min="9990" max="9990" width="13.33203125" style="45" customWidth="1"/>
    <col min="9991" max="9991" width="13.5546875" style="45" customWidth="1"/>
    <col min="9992" max="9992" width="15.6640625" style="45" customWidth="1"/>
    <col min="9993" max="9993" width="2.44140625" style="45" customWidth="1"/>
    <col min="9994" max="9994" width="3.33203125" style="45" customWidth="1"/>
    <col min="9995" max="10240" width="11.44140625" style="45" hidden="1"/>
    <col min="10241" max="10241" width="2.44140625" style="45" customWidth="1"/>
    <col min="10242" max="10242" width="2.6640625" style="45" customWidth="1"/>
    <col min="10243" max="10243" width="12" style="45" customWidth="1"/>
    <col min="10244" max="10244" width="45.6640625" style="45" customWidth="1"/>
    <col min="10245" max="10245" width="14" style="45" customWidth="1"/>
    <col min="10246" max="10246" width="13.33203125" style="45" customWidth="1"/>
    <col min="10247" max="10247" width="13.5546875" style="45" customWidth="1"/>
    <col min="10248" max="10248" width="15.6640625" style="45" customWidth="1"/>
    <col min="10249" max="10249" width="2.44140625" style="45" customWidth="1"/>
    <col min="10250" max="10250" width="3.33203125" style="45" customWidth="1"/>
    <col min="10251" max="10496" width="11.44140625" style="45" hidden="1"/>
    <col min="10497" max="10497" width="2.44140625" style="45" customWidth="1"/>
    <col min="10498" max="10498" width="2.6640625" style="45" customWidth="1"/>
    <col min="10499" max="10499" width="12" style="45" customWidth="1"/>
    <col min="10500" max="10500" width="45.6640625" style="45" customWidth="1"/>
    <col min="10501" max="10501" width="14" style="45" customWidth="1"/>
    <col min="10502" max="10502" width="13.33203125" style="45" customWidth="1"/>
    <col min="10503" max="10503" width="13.5546875" style="45" customWidth="1"/>
    <col min="10504" max="10504" width="15.6640625" style="45" customWidth="1"/>
    <col min="10505" max="10505" width="2.44140625" style="45" customWidth="1"/>
    <col min="10506" max="10506" width="3.33203125" style="45" customWidth="1"/>
    <col min="10507" max="10752" width="11.44140625" style="45" hidden="1"/>
    <col min="10753" max="10753" width="2.44140625" style="45" customWidth="1"/>
    <col min="10754" max="10754" width="2.6640625" style="45" customWidth="1"/>
    <col min="10755" max="10755" width="12" style="45" customWidth="1"/>
    <col min="10756" max="10756" width="45.6640625" style="45" customWidth="1"/>
    <col min="10757" max="10757" width="14" style="45" customWidth="1"/>
    <col min="10758" max="10758" width="13.33203125" style="45" customWidth="1"/>
    <col min="10759" max="10759" width="13.5546875" style="45" customWidth="1"/>
    <col min="10760" max="10760" width="15.6640625" style="45" customWidth="1"/>
    <col min="10761" max="10761" width="2.44140625" style="45" customWidth="1"/>
    <col min="10762" max="10762" width="3.33203125" style="45" customWidth="1"/>
    <col min="10763" max="11008" width="11.44140625" style="45" hidden="1"/>
    <col min="11009" max="11009" width="2.44140625" style="45" customWidth="1"/>
    <col min="11010" max="11010" width="2.6640625" style="45" customWidth="1"/>
    <col min="11011" max="11011" width="12" style="45" customWidth="1"/>
    <col min="11012" max="11012" width="45.6640625" style="45" customWidth="1"/>
    <col min="11013" max="11013" width="14" style="45" customWidth="1"/>
    <col min="11014" max="11014" width="13.33203125" style="45" customWidth="1"/>
    <col min="11015" max="11015" width="13.5546875" style="45" customWidth="1"/>
    <col min="11016" max="11016" width="15.6640625" style="45" customWidth="1"/>
    <col min="11017" max="11017" width="2.44140625" style="45" customWidth="1"/>
    <col min="11018" max="11018" width="3.33203125" style="45" customWidth="1"/>
    <col min="11019" max="11264" width="11.44140625" style="45" hidden="1"/>
    <col min="11265" max="11265" width="2.44140625" style="45" customWidth="1"/>
    <col min="11266" max="11266" width="2.6640625" style="45" customWidth="1"/>
    <col min="11267" max="11267" width="12" style="45" customWidth="1"/>
    <col min="11268" max="11268" width="45.6640625" style="45" customWidth="1"/>
    <col min="11269" max="11269" width="14" style="45" customWidth="1"/>
    <col min="11270" max="11270" width="13.33203125" style="45" customWidth="1"/>
    <col min="11271" max="11271" width="13.5546875" style="45" customWidth="1"/>
    <col min="11272" max="11272" width="15.6640625" style="45" customWidth="1"/>
    <col min="11273" max="11273" width="2.44140625" style="45" customWidth="1"/>
    <col min="11274" max="11274" width="3.33203125" style="45" customWidth="1"/>
    <col min="11275" max="11520" width="11.44140625" style="45" hidden="1"/>
    <col min="11521" max="11521" width="2.44140625" style="45" customWidth="1"/>
    <col min="11522" max="11522" width="2.6640625" style="45" customWidth="1"/>
    <col min="11523" max="11523" width="12" style="45" customWidth="1"/>
    <col min="11524" max="11524" width="45.6640625" style="45" customWidth="1"/>
    <col min="11525" max="11525" width="14" style="45" customWidth="1"/>
    <col min="11526" max="11526" width="13.33203125" style="45" customWidth="1"/>
    <col min="11527" max="11527" width="13.5546875" style="45" customWidth="1"/>
    <col min="11528" max="11528" width="15.6640625" style="45" customWidth="1"/>
    <col min="11529" max="11529" width="2.44140625" style="45" customWidth="1"/>
    <col min="11530" max="11530" width="3.33203125" style="45" customWidth="1"/>
    <col min="11531" max="11776" width="11.44140625" style="45" hidden="1"/>
    <col min="11777" max="11777" width="2.44140625" style="45" customWidth="1"/>
    <col min="11778" max="11778" width="2.6640625" style="45" customWidth="1"/>
    <col min="11779" max="11779" width="12" style="45" customWidth="1"/>
    <col min="11780" max="11780" width="45.6640625" style="45" customWidth="1"/>
    <col min="11781" max="11781" width="14" style="45" customWidth="1"/>
    <col min="11782" max="11782" width="13.33203125" style="45" customWidth="1"/>
    <col min="11783" max="11783" width="13.5546875" style="45" customWidth="1"/>
    <col min="11784" max="11784" width="15.6640625" style="45" customWidth="1"/>
    <col min="11785" max="11785" width="2.44140625" style="45" customWidth="1"/>
    <col min="11786" max="11786" width="3.33203125" style="45" customWidth="1"/>
    <col min="11787" max="12032" width="11.44140625" style="45" hidden="1"/>
    <col min="12033" max="12033" width="2.44140625" style="45" customWidth="1"/>
    <col min="12034" max="12034" width="2.6640625" style="45" customWidth="1"/>
    <col min="12035" max="12035" width="12" style="45" customWidth="1"/>
    <col min="12036" max="12036" width="45.6640625" style="45" customWidth="1"/>
    <col min="12037" max="12037" width="14" style="45" customWidth="1"/>
    <col min="12038" max="12038" width="13.33203125" style="45" customWidth="1"/>
    <col min="12039" max="12039" width="13.5546875" style="45" customWidth="1"/>
    <col min="12040" max="12040" width="15.6640625" style="45" customWidth="1"/>
    <col min="12041" max="12041" width="2.44140625" style="45" customWidth="1"/>
    <col min="12042" max="12042" width="3.33203125" style="45" customWidth="1"/>
    <col min="12043" max="12288" width="11.44140625" style="45" hidden="1"/>
    <col min="12289" max="12289" width="2.44140625" style="45" customWidth="1"/>
    <col min="12290" max="12290" width="2.6640625" style="45" customWidth="1"/>
    <col min="12291" max="12291" width="12" style="45" customWidth="1"/>
    <col min="12292" max="12292" width="45.6640625" style="45" customWidth="1"/>
    <col min="12293" max="12293" width="14" style="45" customWidth="1"/>
    <col min="12294" max="12294" width="13.33203125" style="45" customWidth="1"/>
    <col min="12295" max="12295" width="13.5546875" style="45" customWidth="1"/>
    <col min="12296" max="12296" width="15.6640625" style="45" customWidth="1"/>
    <col min="12297" max="12297" width="2.44140625" style="45" customWidth="1"/>
    <col min="12298" max="12298" width="3.33203125" style="45" customWidth="1"/>
    <col min="12299" max="12544" width="11.44140625" style="45" hidden="1"/>
    <col min="12545" max="12545" width="2.44140625" style="45" customWidth="1"/>
    <col min="12546" max="12546" width="2.6640625" style="45" customWidth="1"/>
    <col min="12547" max="12547" width="12" style="45" customWidth="1"/>
    <col min="12548" max="12548" width="45.6640625" style="45" customWidth="1"/>
    <col min="12549" max="12549" width="14" style="45" customWidth="1"/>
    <col min="12550" max="12550" width="13.33203125" style="45" customWidth="1"/>
    <col min="12551" max="12551" width="13.5546875" style="45" customWidth="1"/>
    <col min="12552" max="12552" width="15.6640625" style="45" customWidth="1"/>
    <col min="12553" max="12553" width="2.44140625" style="45" customWidth="1"/>
    <col min="12554" max="12554" width="3.33203125" style="45" customWidth="1"/>
    <col min="12555" max="12800" width="11.44140625" style="45" hidden="1"/>
    <col min="12801" max="12801" width="2.44140625" style="45" customWidth="1"/>
    <col min="12802" max="12802" width="2.6640625" style="45" customWidth="1"/>
    <col min="12803" max="12803" width="12" style="45" customWidth="1"/>
    <col min="12804" max="12804" width="45.6640625" style="45" customWidth="1"/>
    <col min="12805" max="12805" width="14" style="45" customWidth="1"/>
    <col min="12806" max="12806" width="13.33203125" style="45" customWidth="1"/>
    <col min="12807" max="12807" width="13.5546875" style="45" customWidth="1"/>
    <col min="12808" max="12808" width="15.6640625" style="45" customWidth="1"/>
    <col min="12809" max="12809" width="2.44140625" style="45" customWidth="1"/>
    <col min="12810" max="12810" width="3.33203125" style="45" customWidth="1"/>
    <col min="12811" max="13056" width="11.44140625" style="45" hidden="1"/>
    <col min="13057" max="13057" width="2.44140625" style="45" customWidth="1"/>
    <col min="13058" max="13058" width="2.6640625" style="45" customWidth="1"/>
    <col min="13059" max="13059" width="12" style="45" customWidth="1"/>
    <col min="13060" max="13060" width="45.6640625" style="45" customWidth="1"/>
    <col min="13061" max="13061" width="14" style="45" customWidth="1"/>
    <col min="13062" max="13062" width="13.33203125" style="45" customWidth="1"/>
    <col min="13063" max="13063" width="13.5546875" style="45" customWidth="1"/>
    <col min="13064" max="13064" width="15.6640625" style="45" customWidth="1"/>
    <col min="13065" max="13065" width="2.44140625" style="45" customWidth="1"/>
    <col min="13066" max="13066" width="3.33203125" style="45" customWidth="1"/>
    <col min="13067" max="13312" width="11.44140625" style="45" hidden="1"/>
    <col min="13313" max="13313" width="2.44140625" style="45" customWidth="1"/>
    <col min="13314" max="13314" width="2.6640625" style="45" customWidth="1"/>
    <col min="13315" max="13315" width="12" style="45" customWidth="1"/>
    <col min="13316" max="13316" width="45.6640625" style="45" customWidth="1"/>
    <col min="13317" max="13317" width="14" style="45" customWidth="1"/>
    <col min="13318" max="13318" width="13.33203125" style="45" customWidth="1"/>
    <col min="13319" max="13319" width="13.5546875" style="45" customWidth="1"/>
    <col min="13320" max="13320" width="15.6640625" style="45" customWidth="1"/>
    <col min="13321" max="13321" width="2.44140625" style="45" customWidth="1"/>
    <col min="13322" max="13322" width="3.33203125" style="45" customWidth="1"/>
    <col min="13323" max="13568" width="11.44140625" style="45" hidden="1"/>
    <col min="13569" max="13569" width="2.44140625" style="45" customWidth="1"/>
    <col min="13570" max="13570" width="2.6640625" style="45" customWidth="1"/>
    <col min="13571" max="13571" width="12" style="45" customWidth="1"/>
    <col min="13572" max="13572" width="45.6640625" style="45" customWidth="1"/>
    <col min="13573" max="13573" width="14" style="45" customWidth="1"/>
    <col min="13574" max="13574" width="13.33203125" style="45" customWidth="1"/>
    <col min="13575" max="13575" width="13.5546875" style="45" customWidth="1"/>
    <col min="13576" max="13576" width="15.6640625" style="45" customWidth="1"/>
    <col min="13577" max="13577" width="2.44140625" style="45" customWidth="1"/>
    <col min="13578" max="13578" width="3.33203125" style="45" customWidth="1"/>
    <col min="13579" max="13824" width="11.44140625" style="45" hidden="1"/>
    <col min="13825" max="13825" width="2.44140625" style="45" customWidth="1"/>
    <col min="13826" max="13826" width="2.6640625" style="45" customWidth="1"/>
    <col min="13827" max="13827" width="12" style="45" customWidth="1"/>
    <col min="13828" max="13828" width="45.6640625" style="45" customWidth="1"/>
    <col min="13829" max="13829" width="14" style="45" customWidth="1"/>
    <col min="13830" max="13830" width="13.33203125" style="45" customWidth="1"/>
    <col min="13831" max="13831" width="13.5546875" style="45" customWidth="1"/>
    <col min="13832" max="13832" width="15.6640625" style="45" customWidth="1"/>
    <col min="13833" max="13833" width="2.44140625" style="45" customWidth="1"/>
    <col min="13834" max="13834" width="3.33203125" style="45" customWidth="1"/>
    <col min="13835" max="14080" width="11.44140625" style="45" hidden="1"/>
    <col min="14081" max="14081" width="2.44140625" style="45" customWidth="1"/>
    <col min="14082" max="14082" width="2.6640625" style="45" customWidth="1"/>
    <col min="14083" max="14083" width="12" style="45" customWidth="1"/>
    <col min="14084" max="14084" width="45.6640625" style="45" customWidth="1"/>
    <col min="14085" max="14085" width="14" style="45" customWidth="1"/>
    <col min="14086" max="14086" width="13.33203125" style="45" customWidth="1"/>
    <col min="14087" max="14087" width="13.5546875" style="45" customWidth="1"/>
    <col min="14088" max="14088" width="15.6640625" style="45" customWidth="1"/>
    <col min="14089" max="14089" width="2.44140625" style="45" customWidth="1"/>
    <col min="14090" max="14090" width="3.33203125" style="45" customWidth="1"/>
    <col min="14091" max="14336" width="11.44140625" style="45" hidden="1"/>
    <col min="14337" max="14337" width="2.44140625" style="45" customWidth="1"/>
    <col min="14338" max="14338" width="2.6640625" style="45" customWidth="1"/>
    <col min="14339" max="14339" width="12" style="45" customWidth="1"/>
    <col min="14340" max="14340" width="45.6640625" style="45" customWidth="1"/>
    <col min="14341" max="14341" width="14" style="45" customWidth="1"/>
    <col min="14342" max="14342" width="13.33203125" style="45" customWidth="1"/>
    <col min="14343" max="14343" width="13.5546875" style="45" customWidth="1"/>
    <col min="14344" max="14344" width="15.6640625" style="45" customWidth="1"/>
    <col min="14345" max="14345" width="2.44140625" style="45" customWidth="1"/>
    <col min="14346" max="14346" width="3.33203125" style="45" customWidth="1"/>
    <col min="14347" max="14592" width="11.44140625" style="45" hidden="1"/>
    <col min="14593" max="14593" width="2.44140625" style="45" customWidth="1"/>
    <col min="14594" max="14594" width="2.6640625" style="45" customWidth="1"/>
    <col min="14595" max="14595" width="12" style="45" customWidth="1"/>
    <col min="14596" max="14596" width="45.6640625" style="45" customWidth="1"/>
    <col min="14597" max="14597" width="14" style="45" customWidth="1"/>
    <col min="14598" max="14598" width="13.33203125" style="45" customWidth="1"/>
    <col min="14599" max="14599" width="13.5546875" style="45" customWidth="1"/>
    <col min="14600" max="14600" width="15.6640625" style="45" customWidth="1"/>
    <col min="14601" max="14601" width="2.44140625" style="45" customWidth="1"/>
    <col min="14602" max="14602" width="3.33203125" style="45" customWidth="1"/>
    <col min="14603" max="14848" width="11.44140625" style="45" hidden="1"/>
    <col min="14849" max="14849" width="2.44140625" style="45" customWidth="1"/>
    <col min="14850" max="14850" width="2.6640625" style="45" customWidth="1"/>
    <col min="14851" max="14851" width="12" style="45" customWidth="1"/>
    <col min="14852" max="14852" width="45.6640625" style="45" customWidth="1"/>
    <col min="14853" max="14853" width="14" style="45" customWidth="1"/>
    <col min="14854" max="14854" width="13.33203125" style="45" customWidth="1"/>
    <col min="14855" max="14855" width="13.5546875" style="45" customWidth="1"/>
    <col min="14856" max="14856" width="15.6640625" style="45" customWidth="1"/>
    <col min="14857" max="14857" width="2.44140625" style="45" customWidth="1"/>
    <col min="14858" max="14858" width="3.33203125" style="45" customWidth="1"/>
    <col min="14859" max="15104" width="11.44140625" style="45" hidden="1"/>
    <col min="15105" max="15105" width="2.44140625" style="45" customWidth="1"/>
    <col min="15106" max="15106" width="2.6640625" style="45" customWidth="1"/>
    <col min="15107" max="15107" width="12" style="45" customWidth="1"/>
    <col min="15108" max="15108" width="45.6640625" style="45" customWidth="1"/>
    <col min="15109" max="15109" width="14" style="45" customWidth="1"/>
    <col min="15110" max="15110" width="13.33203125" style="45" customWidth="1"/>
    <col min="15111" max="15111" width="13.5546875" style="45" customWidth="1"/>
    <col min="15112" max="15112" width="15.6640625" style="45" customWidth="1"/>
    <col min="15113" max="15113" width="2.44140625" style="45" customWidth="1"/>
    <col min="15114" max="15114" width="3.33203125" style="45" customWidth="1"/>
    <col min="15115" max="15360" width="11.44140625" style="45" hidden="1"/>
    <col min="15361" max="15361" width="2.44140625" style="45" customWidth="1"/>
    <col min="15362" max="15362" width="2.6640625" style="45" customWidth="1"/>
    <col min="15363" max="15363" width="12" style="45" customWidth="1"/>
    <col min="15364" max="15364" width="45.6640625" style="45" customWidth="1"/>
    <col min="15365" max="15365" width="14" style="45" customWidth="1"/>
    <col min="15366" max="15366" width="13.33203125" style="45" customWidth="1"/>
    <col min="15367" max="15367" width="13.5546875" style="45" customWidth="1"/>
    <col min="15368" max="15368" width="15.6640625" style="45" customWidth="1"/>
    <col min="15369" max="15369" width="2.44140625" style="45" customWidth="1"/>
    <col min="15370" max="15370" width="3.33203125" style="45" customWidth="1"/>
    <col min="15371" max="15616" width="11.44140625" style="45" hidden="1"/>
    <col min="15617" max="15617" width="2.44140625" style="45" customWidth="1"/>
    <col min="15618" max="15618" width="2.6640625" style="45" customWidth="1"/>
    <col min="15619" max="15619" width="12" style="45" customWidth="1"/>
    <col min="15620" max="15620" width="45.6640625" style="45" customWidth="1"/>
    <col min="15621" max="15621" width="14" style="45" customWidth="1"/>
    <col min="15622" max="15622" width="13.33203125" style="45" customWidth="1"/>
    <col min="15623" max="15623" width="13.5546875" style="45" customWidth="1"/>
    <col min="15624" max="15624" width="15.6640625" style="45" customWidth="1"/>
    <col min="15625" max="15625" width="2.44140625" style="45" customWidth="1"/>
    <col min="15626" max="15626" width="3.33203125" style="45" customWidth="1"/>
    <col min="15627" max="15872" width="11.44140625" style="45" hidden="1"/>
    <col min="15873" max="15873" width="2.44140625" style="45" customWidth="1"/>
    <col min="15874" max="15874" width="2.6640625" style="45" customWidth="1"/>
    <col min="15875" max="15875" width="12" style="45" customWidth="1"/>
    <col min="15876" max="15876" width="45.6640625" style="45" customWidth="1"/>
    <col min="15877" max="15877" width="14" style="45" customWidth="1"/>
    <col min="15878" max="15878" width="13.33203125" style="45" customWidth="1"/>
    <col min="15879" max="15879" width="13.5546875" style="45" customWidth="1"/>
    <col min="15880" max="15880" width="15.6640625" style="45" customWidth="1"/>
    <col min="15881" max="15881" width="2.44140625" style="45" customWidth="1"/>
    <col min="15882" max="15882" width="3.33203125" style="45" customWidth="1"/>
    <col min="15883" max="16128" width="11.44140625" style="45" hidden="1"/>
    <col min="16129" max="16129" width="2.44140625" style="45" customWidth="1"/>
    <col min="16130" max="16130" width="2.6640625" style="45" customWidth="1"/>
    <col min="16131" max="16131" width="12" style="45" customWidth="1"/>
    <col min="16132" max="16132" width="45.6640625" style="45" customWidth="1"/>
    <col min="16133" max="16133" width="14" style="45" customWidth="1"/>
    <col min="16134" max="16134" width="13.33203125" style="45" customWidth="1"/>
    <col min="16135" max="16135" width="13.5546875" style="45" customWidth="1"/>
    <col min="16136" max="16136" width="15.6640625" style="45" customWidth="1"/>
    <col min="16137" max="16137" width="2.44140625" style="45" customWidth="1"/>
    <col min="16138" max="16138" width="3.33203125" style="45" customWidth="1"/>
    <col min="16139" max="16384" width="11.44140625" style="45" hidden="1"/>
  </cols>
  <sheetData>
    <row r="1" spans="1:21" s="43" customFormat="1" ht="15" thickBot="1">
      <c r="A1" s="45"/>
      <c r="B1" s="45"/>
      <c r="C1" s="45"/>
      <c r="D1" s="45"/>
      <c r="E1" s="45"/>
      <c r="F1" s="45"/>
      <c r="G1" s="45"/>
      <c r="H1" s="45"/>
      <c r="I1" s="45"/>
      <c r="J1" s="45"/>
      <c r="K1" s="45"/>
      <c r="L1" s="45"/>
      <c r="M1" s="45"/>
      <c r="N1" s="45"/>
      <c r="O1" s="45"/>
      <c r="P1" s="45"/>
      <c r="Q1" s="45"/>
      <c r="R1" s="45"/>
      <c r="S1" s="45"/>
      <c r="T1" s="45"/>
      <c r="U1" s="45"/>
    </row>
    <row r="2" spans="1:21" s="43" customFormat="1" ht="21.75" customHeight="1" thickTop="1">
      <c r="A2" s="45"/>
      <c r="B2" s="44"/>
      <c r="C2" s="71"/>
      <c r="D2" s="71"/>
      <c r="E2" s="71"/>
      <c r="F2" s="71"/>
      <c r="G2" s="71"/>
      <c r="H2" s="71"/>
      <c r="I2" s="72"/>
      <c r="J2" s="45"/>
      <c r="K2" s="45"/>
      <c r="L2" s="45"/>
      <c r="M2" s="45"/>
      <c r="N2" s="45"/>
      <c r="O2" s="45"/>
      <c r="P2" s="45"/>
      <c r="Q2" s="45"/>
      <c r="R2" s="45"/>
      <c r="S2" s="45"/>
      <c r="T2" s="45"/>
      <c r="U2" s="45"/>
    </row>
    <row r="3" spans="1:21" s="43" customFormat="1" ht="19.5" customHeight="1">
      <c r="A3" s="45"/>
      <c r="B3" s="73"/>
      <c r="C3" s="74"/>
      <c r="D3" s="549" t="s">
        <v>53</v>
      </c>
      <c r="E3" s="549"/>
      <c r="F3" s="550" t="s">
        <v>54</v>
      </c>
      <c r="G3" s="550"/>
      <c r="H3" s="550"/>
      <c r="I3" s="75"/>
      <c r="J3" s="76"/>
      <c r="K3" s="45"/>
      <c r="L3" s="45"/>
      <c r="M3" s="45"/>
      <c r="N3" s="45"/>
      <c r="O3" s="45"/>
      <c r="P3" s="45"/>
      <c r="Q3" s="45"/>
      <c r="R3" s="45"/>
      <c r="S3" s="45"/>
      <c r="T3" s="45"/>
      <c r="U3" s="45"/>
    </row>
    <row r="4" spans="1:21" s="43" customFormat="1" ht="24" customHeight="1">
      <c r="A4" s="45"/>
      <c r="B4" s="73"/>
      <c r="D4" s="549"/>
      <c r="E4" s="549"/>
      <c r="F4" s="550"/>
      <c r="G4" s="550"/>
      <c r="H4" s="550"/>
      <c r="I4" s="77"/>
      <c r="J4" s="78"/>
      <c r="K4" s="45"/>
      <c r="L4" s="45"/>
      <c r="M4" s="45"/>
      <c r="N4" s="45"/>
      <c r="O4" s="45"/>
      <c r="P4" s="45"/>
      <c r="Q4" s="45"/>
      <c r="R4" s="45"/>
      <c r="S4" s="45"/>
      <c r="T4" s="45"/>
      <c r="U4" s="45"/>
    </row>
    <row r="5" spans="1:21" s="43" customFormat="1" ht="24" customHeight="1">
      <c r="A5" s="45"/>
      <c r="B5" s="79"/>
      <c r="C5" s="551" t="s">
        <v>55</v>
      </c>
      <c r="D5" s="553" t="str">
        <f>DOSSIER!I4</f>
        <v>F00102</v>
      </c>
      <c r="E5" s="77"/>
      <c r="F5" s="551" t="s">
        <v>56</v>
      </c>
      <c r="G5" s="555">
        <v>43960</v>
      </c>
      <c r="H5" s="555"/>
      <c r="I5" s="80"/>
      <c r="J5" s="76"/>
      <c r="K5" s="45"/>
      <c r="L5" s="45"/>
      <c r="M5" s="45"/>
      <c r="N5" s="45"/>
      <c r="O5" s="45"/>
      <c r="P5" s="45"/>
      <c r="Q5" s="45"/>
      <c r="R5" s="45"/>
      <c r="S5" s="45"/>
      <c r="T5" s="45"/>
      <c r="U5" s="45"/>
    </row>
    <row r="6" spans="1:21" s="43" customFormat="1" ht="15.75" customHeight="1">
      <c r="A6" s="45"/>
      <c r="B6" s="79"/>
      <c r="C6" s="552"/>
      <c r="D6" s="554"/>
      <c r="E6" s="45"/>
      <c r="F6" s="552"/>
      <c r="G6" s="556"/>
      <c r="H6" s="556"/>
      <c r="I6" s="81"/>
      <c r="J6" s="45"/>
      <c r="K6" s="45"/>
      <c r="L6" s="45"/>
      <c r="M6" s="45"/>
      <c r="N6" s="45"/>
      <c r="O6" s="45"/>
      <c r="P6" s="45" t="s">
        <v>57</v>
      </c>
      <c r="Q6" s="45" t="s">
        <v>57</v>
      </c>
      <c r="R6" s="45" t="s">
        <v>58</v>
      </c>
      <c r="S6" s="45"/>
      <c r="T6" s="45"/>
      <c r="U6" s="45"/>
    </row>
    <row r="7" spans="1:21" s="43" customFormat="1" ht="9" customHeight="1">
      <c r="A7" s="45"/>
      <c r="B7" s="79"/>
      <c r="C7" s="82" t="s">
        <v>59</v>
      </c>
      <c r="D7" s="83"/>
      <c r="E7" s="84"/>
      <c r="F7" s="85"/>
      <c r="G7" s="86"/>
      <c r="H7" s="87"/>
      <c r="I7" s="81"/>
      <c r="J7" s="45"/>
      <c r="K7" s="45"/>
      <c r="L7" s="88">
        <v>0</v>
      </c>
      <c r="M7" s="45"/>
      <c r="N7" s="45"/>
      <c r="O7" s="45"/>
      <c r="P7" s="45"/>
      <c r="Q7" s="89"/>
      <c r="R7" s="45"/>
      <c r="S7" s="45"/>
      <c r="T7" s="45"/>
      <c r="U7" s="45"/>
    </row>
    <row r="8" spans="1:21" s="43" customFormat="1" ht="15.6">
      <c r="A8" s="45"/>
      <c r="B8" s="79"/>
      <c r="C8" s="90" t="s">
        <v>234</v>
      </c>
      <c r="D8" s="91"/>
      <c r="E8" s="92" t="s">
        <v>60</v>
      </c>
      <c r="F8" s="518">
        <f>'BEBE ENFANT'!E12</f>
        <v>0</v>
      </c>
      <c r="G8" s="518"/>
      <c r="H8" s="519"/>
      <c r="I8" s="81"/>
      <c r="J8" s="45"/>
      <c r="K8" s="45"/>
      <c r="L8" s="95">
        <v>5.5E-2</v>
      </c>
      <c r="M8" s="45"/>
      <c r="N8" s="45"/>
      <c r="O8" s="45"/>
      <c r="P8" s="45"/>
      <c r="Q8" s="45"/>
      <c r="R8" s="96">
        <v>43358</v>
      </c>
      <c r="S8" s="45"/>
      <c r="T8" s="45"/>
      <c r="U8" s="45"/>
    </row>
    <row r="9" spans="1:21" s="43" customFormat="1" ht="15" customHeight="1">
      <c r="A9" s="45"/>
      <c r="B9" s="79"/>
      <c r="C9" s="97" t="s">
        <v>61</v>
      </c>
      <c r="D9" s="98"/>
      <c r="E9" s="92"/>
      <c r="F9" s="279"/>
      <c r="G9" s="279"/>
      <c r="H9" s="280"/>
      <c r="I9" s="81"/>
      <c r="J9" s="45"/>
      <c r="K9" s="45"/>
      <c r="L9" s="99">
        <v>0.1</v>
      </c>
      <c r="M9" s="45"/>
      <c r="N9" s="45"/>
      <c r="O9" s="45"/>
      <c r="P9" s="45"/>
      <c r="Q9" s="45"/>
      <c r="R9" s="96">
        <v>43358</v>
      </c>
      <c r="S9" s="45"/>
      <c r="T9" s="45"/>
      <c r="U9" s="45"/>
    </row>
    <row r="10" spans="1:21" s="43" customFormat="1">
      <c r="A10" s="45"/>
      <c r="B10" s="79"/>
      <c r="C10" s="100" t="s">
        <v>63</v>
      </c>
      <c r="D10" s="101"/>
      <c r="E10" s="92" t="s">
        <v>62</v>
      </c>
      <c r="F10" s="507">
        <f>'BEBE ENFANT'!D16</f>
        <v>0</v>
      </c>
      <c r="G10" s="507"/>
      <c r="H10" s="508"/>
      <c r="I10" s="81"/>
      <c r="J10" s="45"/>
      <c r="K10" s="45"/>
      <c r="L10" s="99">
        <v>0.2</v>
      </c>
      <c r="M10" s="45"/>
      <c r="N10" s="45"/>
      <c r="O10" s="45"/>
      <c r="P10" s="45"/>
      <c r="Q10" s="45"/>
      <c r="R10" s="45" t="s">
        <v>64</v>
      </c>
      <c r="S10" s="45"/>
      <c r="T10" s="45"/>
      <c r="U10" s="45"/>
    </row>
    <row r="11" spans="1:21" s="43" customFormat="1">
      <c r="A11" s="45"/>
      <c r="B11" s="79"/>
      <c r="C11" s="100">
        <v>67450</v>
      </c>
      <c r="D11" s="102" t="s">
        <v>65</v>
      </c>
      <c r="E11" s="103"/>
      <c r="F11" s="104" t="s">
        <v>102</v>
      </c>
      <c r="G11" s="509">
        <f>'BEBE ENFANT'!D18</f>
        <v>0</v>
      </c>
      <c r="H11" s="510"/>
      <c r="I11" s="81"/>
      <c r="J11" s="45"/>
      <c r="K11" s="45"/>
      <c r="L11" s="45"/>
      <c r="M11" s="45"/>
      <c r="N11" s="45"/>
      <c r="O11" s="45"/>
      <c r="P11" s="45" t="s">
        <v>66</v>
      </c>
      <c r="Q11" s="45" t="s">
        <v>67</v>
      </c>
      <c r="R11" s="45"/>
      <c r="S11" s="45"/>
      <c r="T11" s="45"/>
      <c r="U11" s="45"/>
    </row>
    <row r="12" spans="1:21" s="43" customFormat="1">
      <c r="A12" s="45"/>
      <c r="B12" s="79"/>
      <c r="C12" s="100" t="s">
        <v>68</v>
      </c>
      <c r="D12" s="91" t="s">
        <v>69</v>
      </c>
      <c r="E12" s="92"/>
      <c r="F12" s="105" t="s">
        <v>103</v>
      </c>
      <c r="G12" s="511">
        <f>'BEBE ENFANT'!G18</f>
        <v>0</v>
      </c>
      <c r="H12" s="512"/>
      <c r="I12" s="81"/>
      <c r="J12" s="45"/>
      <c r="K12" s="45"/>
      <c r="L12" s="45"/>
      <c r="M12" s="45"/>
      <c r="N12" s="45"/>
      <c r="O12" s="45"/>
      <c r="P12" s="88">
        <v>0</v>
      </c>
      <c r="Q12" s="88">
        <v>0.25</v>
      </c>
      <c r="R12" s="45"/>
      <c r="S12" s="45"/>
      <c r="T12" s="45"/>
      <c r="U12" s="45"/>
    </row>
    <row r="13" spans="1:21" s="43" customFormat="1">
      <c r="A13" s="45"/>
      <c r="B13" s="79"/>
      <c r="C13" s="100" t="s">
        <v>71</v>
      </c>
      <c r="D13" s="106" t="s">
        <v>72</v>
      </c>
      <c r="E13" s="92"/>
      <c r="F13" s="104" t="s">
        <v>2</v>
      </c>
      <c r="G13" s="509">
        <f>'BEBE ENFANT'!G20</f>
        <v>0</v>
      </c>
      <c r="H13" s="510"/>
      <c r="I13" s="81"/>
      <c r="J13" s="45"/>
      <c r="K13" s="45"/>
      <c r="L13" s="45"/>
      <c r="M13" s="45"/>
      <c r="N13" s="45"/>
      <c r="O13" s="45"/>
      <c r="P13" s="45">
        <f>VLOOKUP(P11,'[1]BASE PRODUITS'!A6:E691,3,0)</f>
        <v>200</v>
      </c>
      <c r="Q13" s="45">
        <f>VLOOKUP(Q11,'[1]BASE PRODUITS'!A6:E691,3,0)</f>
        <v>250</v>
      </c>
      <c r="R13" s="45"/>
      <c r="S13" s="45"/>
      <c r="T13" s="45"/>
      <c r="U13" s="45"/>
    </row>
    <row r="14" spans="1:21" s="43" customFormat="1">
      <c r="A14" s="45"/>
      <c r="B14" s="79"/>
      <c r="C14" s="100" t="s">
        <v>73</v>
      </c>
      <c r="D14" s="106" t="s">
        <v>235</v>
      </c>
      <c r="E14" s="92"/>
      <c r="F14" s="105" t="s">
        <v>70</v>
      </c>
      <c r="G14" s="511">
        <f>'BEBE ENFANT'!D20</f>
        <v>0</v>
      </c>
      <c r="H14" s="512"/>
      <c r="I14" s="81"/>
      <c r="J14" s="45"/>
      <c r="K14" s="45"/>
      <c r="L14" s="45"/>
      <c r="M14" s="45"/>
      <c r="N14" s="45"/>
      <c r="O14" s="45"/>
      <c r="P14" s="107" t="s">
        <v>20</v>
      </c>
      <c r="Q14" s="45" t="s">
        <v>74</v>
      </c>
      <c r="R14" s="45"/>
      <c r="S14" s="45"/>
      <c r="T14" s="45"/>
      <c r="U14" s="45"/>
    </row>
    <row r="15" spans="1:21" s="43" customFormat="1" ht="15" thickBot="1">
      <c r="A15" s="45"/>
      <c r="B15" s="79"/>
      <c r="C15" s="100" t="s">
        <v>75</v>
      </c>
      <c r="D15" s="108">
        <v>83856740200014</v>
      </c>
      <c r="E15" s="239"/>
      <c r="F15" s="240"/>
      <c r="G15" s="241" t="s">
        <v>76</v>
      </c>
      <c r="H15" s="313" t="str">
        <f>DOSSIER!I3</f>
        <v>C89</v>
      </c>
      <c r="I15" s="81"/>
      <c r="J15" s="45"/>
      <c r="K15" s="45"/>
      <c r="L15" s="45"/>
      <c r="M15" s="45"/>
      <c r="N15" s="45"/>
      <c r="O15" s="45"/>
      <c r="P15" s="45"/>
      <c r="Q15" s="45"/>
      <c r="R15" s="45"/>
      <c r="S15" s="45"/>
      <c r="T15" s="45"/>
      <c r="U15" s="45"/>
    </row>
    <row r="16" spans="1:21" ht="9" customHeight="1" thickTop="1">
      <c r="B16" s="79"/>
      <c r="C16" s="109"/>
      <c r="D16" s="110"/>
      <c r="E16" s="111"/>
      <c r="F16" s="112"/>
      <c r="G16" s="113"/>
      <c r="H16" s="114"/>
      <c r="I16" s="81"/>
      <c r="P16" s="96">
        <v>43386</v>
      </c>
    </row>
    <row r="17" spans="1:12" ht="6.75" customHeight="1">
      <c r="B17" s="79"/>
      <c r="C17" s="115"/>
      <c r="D17" s="115"/>
      <c r="E17" s="115"/>
      <c r="F17" s="115"/>
      <c r="G17" s="115"/>
      <c r="H17" s="115"/>
      <c r="I17" s="81"/>
    </row>
    <row r="18" spans="1:12">
      <c r="B18" s="79"/>
      <c r="C18" s="116"/>
      <c r="D18" s="115"/>
      <c r="E18" s="117"/>
      <c r="F18" s="115"/>
      <c r="G18" s="115"/>
      <c r="H18" s="115"/>
      <c r="I18" s="81"/>
    </row>
    <row r="19" spans="1:12" ht="21" customHeight="1">
      <c r="B19" s="79"/>
      <c r="C19" s="118" t="s">
        <v>77</v>
      </c>
      <c r="D19" s="119" t="s">
        <v>78</v>
      </c>
      <c r="E19" s="120" t="s">
        <v>79</v>
      </c>
      <c r="F19" s="120" t="s">
        <v>80</v>
      </c>
      <c r="G19" s="120" t="s">
        <v>81</v>
      </c>
      <c r="H19" s="121" t="s">
        <v>82</v>
      </c>
      <c r="I19" s="81"/>
      <c r="K19" s="45" t="s">
        <v>83</v>
      </c>
      <c r="L19" s="45" t="s">
        <v>84</v>
      </c>
    </row>
    <row r="20" spans="1:12" ht="6.75" customHeight="1">
      <c r="B20" s="79"/>
      <c r="C20" s="122"/>
      <c r="D20" s="122"/>
      <c r="E20" s="123"/>
      <c r="F20" s="124"/>
      <c r="G20" s="124"/>
      <c r="H20" s="125"/>
      <c r="I20" s="81"/>
    </row>
    <row r="21" spans="1:12" ht="18" customHeight="1">
      <c r="A21" s="126">
        <v>5</v>
      </c>
      <c r="B21" s="79"/>
      <c r="C21" s="127"/>
      <c r="D21" s="128"/>
      <c r="E21" s="129"/>
      <c r="F21" s="130"/>
      <c r="G21" s="131"/>
      <c r="H21" s="132"/>
      <c r="I21" s="81"/>
      <c r="K21" s="95" t="e">
        <f>#REF!</f>
        <v>#REF!</v>
      </c>
      <c r="L21" s="133">
        <f>IF(ISERROR(H21*#REF!),0,H21*#REF!)</f>
        <v>0</v>
      </c>
    </row>
    <row r="22" spans="1:12" ht="18" customHeight="1">
      <c r="A22" s="126"/>
      <c r="B22" s="79"/>
      <c r="C22" s="532" t="s">
        <v>112</v>
      </c>
      <c r="D22" s="134" t="str">
        <f>VLOOKUP(C22,'BASE PRODUITS'!A7:B44,2,0)</f>
        <v>SEANCE GROSSESSE  FORMULE "ESSENTIEL"</v>
      </c>
      <c r="E22" s="535"/>
      <c r="F22" s="538"/>
      <c r="G22" s="541"/>
      <c r="H22" s="544"/>
      <c r="I22" s="81"/>
      <c r="K22" s="95" t="e">
        <f>#REF!</f>
        <v>#REF!</v>
      </c>
      <c r="L22" s="133">
        <f>IF(ISERROR(H22*#REF!),0,H22*#REF!)</f>
        <v>0</v>
      </c>
    </row>
    <row r="23" spans="1:12" ht="18" customHeight="1">
      <c r="A23" s="126"/>
      <c r="B23" s="79"/>
      <c r="C23" s="533"/>
      <c r="D23" s="547" t="str">
        <f>VLOOKUP(C22,'BASE PRODUITS'!A7:D44,4,0)</f>
        <v>10 PHOTOS / 1H</v>
      </c>
      <c r="E23" s="536"/>
      <c r="F23" s="539"/>
      <c r="G23" s="542"/>
      <c r="H23" s="545"/>
      <c r="I23" s="81"/>
      <c r="K23" s="95" t="e">
        <f>#REF!</f>
        <v>#REF!</v>
      </c>
      <c r="L23" s="133">
        <f>IF(ISERROR(H23*#REF!),0,H23*#REF!)</f>
        <v>0</v>
      </c>
    </row>
    <row r="24" spans="1:12" ht="18" customHeight="1">
      <c r="A24" s="126"/>
      <c r="B24" s="79"/>
      <c r="C24" s="534"/>
      <c r="D24" s="548" t="e">
        <f>VLOOKUP(C24,'BASE PRODUITS'!A9:B46,2,0)</f>
        <v>#N/A</v>
      </c>
      <c r="E24" s="537"/>
      <c r="F24" s="540"/>
      <c r="G24" s="543"/>
      <c r="H24" s="546"/>
      <c r="I24" s="81"/>
      <c r="K24" s="95" t="e">
        <f>#REF!</f>
        <v>#REF!</v>
      </c>
      <c r="L24" s="133">
        <f>IF(ISERROR(H24*#REF!),0,H24*#REF!)</f>
        <v>0</v>
      </c>
    </row>
    <row r="25" spans="1:12" ht="18" customHeight="1">
      <c r="A25" s="126"/>
      <c r="B25" s="79"/>
      <c r="C25" s="520" t="s">
        <v>85</v>
      </c>
      <c r="D25" s="523" t="str">
        <f>VLOOKUP(C25,'BASE PRODUITS'!A10:B47,2,0)</f>
        <v>SEANCE COUPLE FORMULE "ESSENTIEL"</v>
      </c>
      <c r="E25" s="526"/>
      <c r="F25" s="135"/>
      <c r="G25" s="136"/>
      <c r="H25" s="529"/>
      <c r="I25" s="81"/>
      <c r="K25" s="95" t="e">
        <f>#REF!</f>
        <v>#REF!</v>
      </c>
      <c r="L25" s="133">
        <f>IF(ISERROR(H25*#REF!),0,H25*#REF!)</f>
        <v>0</v>
      </c>
    </row>
    <row r="26" spans="1:12" ht="18" customHeight="1">
      <c r="A26" s="126"/>
      <c r="B26" s="79"/>
      <c r="C26" s="521"/>
      <c r="D26" s="524" t="e">
        <f>VLOOKUP(C26,'BASE PRODUITS'!A11:B48,2,0)</f>
        <v>#N/A</v>
      </c>
      <c r="E26" s="527"/>
      <c r="F26" s="137"/>
      <c r="G26" s="138"/>
      <c r="H26" s="530"/>
      <c r="I26" s="81"/>
      <c r="K26" s="95" t="e">
        <f>#REF!</f>
        <v>#REF!</v>
      </c>
      <c r="L26" s="133">
        <f>IF(ISERROR(H26*#REF!),0,H26*#REF!)</f>
        <v>0</v>
      </c>
    </row>
    <row r="27" spans="1:12" ht="18" customHeight="1">
      <c r="A27" s="126"/>
      <c r="B27" s="79"/>
      <c r="C27" s="522"/>
      <c r="D27" s="525" t="e">
        <f>VLOOKUP(C27,'BASE PRODUITS'!A12:B49,2,0)</f>
        <v>#N/A</v>
      </c>
      <c r="E27" s="528"/>
      <c r="F27" s="137"/>
      <c r="G27" s="138"/>
      <c r="H27" s="531"/>
      <c r="I27" s="81"/>
      <c r="K27" s="95" t="e">
        <f>#REF!</f>
        <v>#REF!</v>
      </c>
      <c r="L27" s="133">
        <f>IF(ISERROR(H27*#REF!),0,H27*#REF!)</f>
        <v>0</v>
      </c>
    </row>
    <row r="28" spans="1:12" ht="18" customHeight="1">
      <c r="A28" s="126"/>
      <c r="B28" s="79"/>
      <c r="C28" s="515" t="s">
        <v>100</v>
      </c>
      <c r="D28" s="140" t="str">
        <f>VLOOKUP(C28,'BASE PRODUITS'!A13:B51,2,0)</f>
        <v>OPTION DECOR LIT BOHEME</v>
      </c>
      <c r="E28" s="141"/>
      <c r="F28" s="142"/>
      <c r="G28" s="143"/>
      <c r="H28" s="144"/>
      <c r="I28" s="81"/>
      <c r="K28" s="95" t="e">
        <f>#REF!</f>
        <v>#REF!</v>
      </c>
      <c r="L28" s="133">
        <f>IF(ISERROR(H28*#REF!),0,H28*#REF!)</f>
        <v>0</v>
      </c>
    </row>
    <row r="29" spans="1:12" ht="18" customHeight="1">
      <c r="A29" s="126"/>
      <c r="B29" s="79"/>
      <c r="C29" s="516"/>
      <c r="D29" s="513">
        <f>VLOOKUP(C28,'BASE PRODUITS'!A13:D54,4,0)</f>
        <v>0</v>
      </c>
      <c r="E29" s="146"/>
      <c r="F29" s="147"/>
      <c r="G29" s="148"/>
      <c r="H29" s="149"/>
      <c r="I29" s="81"/>
      <c r="K29" s="95" t="e">
        <f>#REF!</f>
        <v>#REF!</v>
      </c>
      <c r="L29" s="133">
        <f>IF(ISERROR(H29*#REF!),0,H29*#REF!)</f>
        <v>0</v>
      </c>
    </row>
    <row r="30" spans="1:12" ht="18" customHeight="1">
      <c r="A30" s="126"/>
      <c r="B30" s="79"/>
      <c r="C30" s="517"/>
      <c r="D30" s="514"/>
      <c r="E30" s="151"/>
      <c r="F30" s="152"/>
      <c r="G30" s="153"/>
      <c r="H30" s="154"/>
      <c r="I30" s="81"/>
      <c r="K30" s="95" t="e">
        <f>#REF!</f>
        <v>#REF!</v>
      </c>
      <c r="L30" s="133">
        <f>IF(ISERROR(H30*#REF!),0,H30*#REF!)</f>
        <v>0</v>
      </c>
    </row>
    <row r="31" spans="1:12" ht="18" customHeight="1">
      <c r="A31" s="126"/>
      <c r="B31" s="79"/>
      <c r="C31" s="139" t="s">
        <v>59</v>
      </c>
      <c r="D31" s="155" t="s">
        <v>59</v>
      </c>
      <c r="E31" s="156" t="s">
        <v>59</v>
      </c>
      <c r="F31" s="157" t="s">
        <v>59</v>
      </c>
      <c r="G31" s="136" t="s">
        <v>59</v>
      </c>
      <c r="H31" s="158" t="str">
        <f t="shared" ref="H31:H38" si="0">IF(ISERROR(E31*F31),"",(E31*F31)-G31*E31*F31)</f>
        <v/>
      </c>
      <c r="I31" s="81"/>
      <c r="K31" s="95" t="e">
        <f>#REF!</f>
        <v>#REF!</v>
      </c>
      <c r="L31" s="133">
        <f>IF(ISERROR(H31*#REF!),0,H31*#REF!)</f>
        <v>0</v>
      </c>
    </row>
    <row r="32" spans="1:12" ht="18" customHeight="1">
      <c r="A32" s="126"/>
      <c r="B32" s="79"/>
      <c r="C32" s="145" t="s">
        <v>59</v>
      </c>
      <c r="D32" s="159" t="s">
        <v>59</v>
      </c>
      <c r="E32" s="160" t="s">
        <v>59</v>
      </c>
      <c r="F32" s="161" t="s">
        <v>59</v>
      </c>
      <c r="G32" s="138" t="s">
        <v>59</v>
      </c>
      <c r="H32" s="162" t="str">
        <f t="shared" si="0"/>
        <v/>
      </c>
      <c r="I32" s="81"/>
      <c r="K32" s="95" t="e">
        <f>#REF!</f>
        <v>#REF!</v>
      </c>
      <c r="L32" s="133">
        <f>IF(ISERROR(H32*#REF!),0,H32*#REF!)</f>
        <v>0</v>
      </c>
    </row>
    <row r="33" spans="1:12" ht="18" customHeight="1">
      <c r="A33" s="126"/>
      <c r="B33" s="79"/>
      <c r="C33" s="150" t="s">
        <v>59</v>
      </c>
      <c r="D33" s="163" t="s">
        <v>59</v>
      </c>
      <c r="E33" s="164" t="s">
        <v>59</v>
      </c>
      <c r="F33" s="165" t="s">
        <v>59</v>
      </c>
      <c r="G33" s="166" t="s">
        <v>59</v>
      </c>
      <c r="H33" s="167" t="str">
        <f t="shared" si="0"/>
        <v/>
      </c>
      <c r="I33" s="81"/>
      <c r="K33" s="95" t="e">
        <f>#REF!</f>
        <v>#REF!</v>
      </c>
      <c r="L33" s="133">
        <f>IF(ISERROR(H33*#REF!),0,H33*#REF!)</f>
        <v>0</v>
      </c>
    </row>
    <row r="34" spans="1:12" ht="18" customHeight="1">
      <c r="A34" s="126"/>
      <c r="B34" s="79"/>
      <c r="C34" s="139" t="s">
        <v>59</v>
      </c>
      <c r="D34" s="155" t="s">
        <v>59</v>
      </c>
      <c r="E34" s="156" t="s">
        <v>59</v>
      </c>
      <c r="F34" s="157" t="s">
        <v>59</v>
      </c>
      <c r="G34" s="136" t="s">
        <v>59</v>
      </c>
      <c r="H34" s="158" t="str">
        <f t="shared" si="0"/>
        <v/>
      </c>
      <c r="I34" s="81"/>
      <c r="K34" s="95" t="e">
        <f>#REF!</f>
        <v>#REF!</v>
      </c>
      <c r="L34" s="133">
        <f>IF(ISERROR(H34*#REF!),0,H34*#REF!)</f>
        <v>0</v>
      </c>
    </row>
    <row r="35" spans="1:12" ht="18" customHeight="1">
      <c r="A35" s="126"/>
      <c r="B35" s="79"/>
      <c r="C35" s="145" t="s">
        <v>59</v>
      </c>
      <c r="D35" s="159" t="s">
        <v>59</v>
      </c>
      <c r="E35" s="160" t="s">
        <v>59</v>
      </c>
      <c r="F35" s="161" t="s">
        <v>59</v>
      </c>
      <c r="G35" s="138" t="s">
        <v>59</v>
      </c>
      <c r="H35" s="162" t="str">
        <f t="shared" si="0"/>
        <v/>
      </c>
      <c r="I35" s="81"/>
      <c r="K35" s="95" t="e">
        <f>#REF!</f>
        <v>#REF!</v>
      </c>
      <c r="L35" s="133">
        <f>IF(ISERROR(H35*#REF!),0,H35*#REF!)</f>
        <v>0</v>
      </c>
    </row>
    <row r="36" spans="1:12" ht="18" customHeight="1">
      <c r="A36" s="126"/>
      <c r="B36" s="79"/>
      <c r="C36" s="150" t="s">
        <v>59</v>
      </c>
      <c r="D36" s="163" t="s">
        <v>59</v>
      </c>
      <c r="E36" s="164" t="s">
        <v>59</v>
      </c>
      <c r="F36" s="165" t="s">
        <v>59</v>
      </c>
      <c r="G36" s="166" t="s">
        <v>59</v>
      </c>
      <c r="H36" s="167" t="str">
        <f t="shared" si="0"/>
        <v/>
      </c>
      <c r="I36" s="81"/>
      <c r="K36" s="95" t="e">
        <f>#REF!</f>
        <v>#REF!</v>
      </c>
      <c r="L36" s="133">
        <f>IF(ISERROR(H36*#REF!),0,H36*#REF!)</f>
        <v>0</v>
      </c>
    </row>
    <row r="37" spans="1:12" ht="18" customHeight="1">
      <c r="A37" s="126"/>
      <c r="B37" s="79"/>
      <c r="C37" s="168" t="s">
        <v>59</v>
      </c>
      <c r="D37" s="169" t="s">
        <v>59</v>
      </c>
      <c r="E37" s="170" t="s">
        <v>59</v>
      </c>
      <c r="F37" s="171" t="s">
        <v>59</v>
      </c>
      <c r="G37" s="172" t="s">
        <v>59</v>
      </c>
      <c r="H37" s="173" t="str">
        <f t="shared" si="0"/>
        <v/>
      </c>
      <c r="I37" s="81"/>
      <c r="K37" s="95" t="e">
        <f>#REF!</f>
        <v>#REF!</v>
      </c>
      <c r="L37" s="133">
        <f>IF(ISERROR(H37*#REF!),0,H37*#REF!)</f>
        <v>0</v>
      </c>
    </row>
    <row r="38" spans="1:12" ht="18" customHeight="1">
      <c r="A38" s="126"/>
      <c r="B38" s="79"/>
      <c r="C38" s="168" t="s">
        <v>59</v>
      </c>
      <c r="D38" s="169" t="s">
        <v>59</v>
      </c>
      <c r="E38" s="170" t="s">
        <v>59</v>
      </c>
      <c r="F38" s="171" t="s">
        <v>59</v>
      </c>
      <c r="G38" s="172" t="s">
        <v>59</v>
      </c>
      <c r="H38" s="173" t="str">
        <f t="shared" si="0"/>
        <v/>
      </c>
      <c r="I38" s="81"/>
      <c r="K38" s="95" t="e">
        <f>#REF!</f>
        <v>#REF!</v>
      </c>
      <c r="L38" s="133">
        <f>IF(ISERROR(H38*#REF!),0,H38*#REF!)</f>
        <v>0</v>
      </c>
    </row>
    <row r="39" spans="1:12" ht="18" customHeight="1">
      <c r="A39" s="126"/>
      <c r="B39" s="79"/>
      <c r="C39" s="174" t="s">
        <v>86</v>
      </c>
      <c r="D39" s="175">
        <f>G5</f>
        <v>43960</v>
      </c>
      <c r="E39" s="170" t="s">
        <v>59</v>
      </c>
      <c r="G39" s="176" t="s">
        <v>87</v>
      </c>
      <c r="H39" s="177">
        <f>SUM(H22:H36)</f>
        <v>0</v>
      </c>
      <c r="I39" s="81"/>
      <c r="K39" s="95" t="e">
        <f>#REF!</f>
        <v>#REF!</v>
      </c>
      <c r="L39" s="133">
        <f>IF(ISERROR(#REF!*#REF!),0,#REF!*#REF!)</f>
        <v>0</v>
      </c>
    </row>
    <row r="40" spans="1:12" ht="18" customHeight="1">
      <c r="A40" s="126"/>
      <c r="B40" s="178"/>
      <c r="C40" s="174"/>
      <c r="D40" s="179"/>
      <c r="E40" s="170" t="s">
        <v>59</v>
      </c>
      <c r="G40" s="180"/>
      <c r="H40" s="181"/>
      <c r="I40" s="81"/>
      <c r="K40" s="95" t="e">
        <f>#REF!</f>
        <v>#REF!</v>
      </c>
      <c r="L40" s="133">
        <f>IF(ISERROR(#REF!*#REF!),0,#REF!*#REF!)</f>
        <v>0</v>
      </c>
    </row>
    <row r="41" spans="1:12" ht="18" customHeight="1">
      <c r="A41" s="126"/>
      <c r="B41" s="79"/>
      <c r="C41" s="174" t="s">
        <v>88</v>
      </c>
      <c r="D41" s="281" t="str">
        <f>'BEBE ENFANT'!D27</f>
        <v>VIREMENT;PAYPAL;CHEQUE</v>
      </c>
      <c r="E41" s="170" t="s">
        <v>59</v>
      </c>
      <c r="F41" s="182" t="s">
        <v>90</v>
      </c>
      <c r="G41" s="183"/>
      <c r="H41" s="184">
        <f>H39</f>
        <v>0</v>
      </c>
      <c r="I41" s="81"/>
      <c r="K41" s="95" t="e">
        <f>#REF!</f>
        <v>#REF!</v>
      </c>
      <c r="L41" s="133">
        <f>IF(ISERROR(#REF!*#REF!),0,#REF!*#REF!)</f>
        <v>0</v>
      </c>
    </row>
    <row r="42" spans="1:12" ht="18" customHeight="1">
      <c r="A42" s="126"/>
      <c r="B42" s="79"/>
      <c r="C42" s="185" t="s">
        <v>91</v>
      </c>
      <c r="D42" s="186"/>
      <c r="E42" s="170" t="s">
        <v>59</v>
      </c>
      <c r="F42" s="171" t="s">
        <v>59</v>
      </c>
      <c r="G42" s="172" t="s">
        <v>59</v>
      </c>
      <c r="H42" s="173" t="str">
        <f>IF(ISERROR(E42*F42),"",(E42*F42)-G42*E42*F42)</f>
        <v/>
      </c>
      <c r="I42" s="115"/>
      <c r="J42" s="178"/>
      <c r="K42" s="95" t="e">
        <f>#REF!</f>
        <v>#REF!</v>
      </c>
      <c r="L42" s="133">
        <f>IF(ISERROR(#REF!*#REF!),0,#REF!*#REF!)</f>
        <v>0</v>
      </c>
    </row>
    <row r="43" spans="1:12" ht="18" customHeight="1">
      <c r="A43" s="126"/>
      <c r="B43" s="79"/>
      <c r="C43" s="168" t="s">
        <v>59</v>
      </c>
      <c r="E43" s="170" t="s">
        <v>59</v>
      </c>
      <c r="F43" s="171" t="s">
        <v>59</v>
      </c>
      <c r="G43" s="172" t="s">
        <v>59</v>
      </c>
      <c r="H43" s="173" t="str">
        <f>IF(ISERROR(E43*F43),"",(E43*F43)-G43*E43*F43)</f>
        <v/>
      </c>
      <c r="I43" s="81"/>
      <c r="K43" s="95" t="e">
        <f>#REF!</f>
        <v>#REF!</v>
      </c>
      <c r="L43" s="133">
        <f>IF(ISERROR(#REF!*#REF!),0,#REF!*#REF!)</f>
        <v>0</v>
      </c>
    </row>
    <row r="44" spans="1:12" ht="18" customHeight="1">
      <c r="A44" s="126"/>
      <c r="B44" s="79"/>
      <c r="C44" s="168" t="s">
        <v>59</v>
      </c>
      <c r="D44" s="169" t="s">
        <v>59</v>
      </c>
      <c r="E44" s="170" t="s">
        <v>59</v>
      </c>
      <c r="F44" s="171" t="s">
        <v>59</v>
      </c>
      <c r="G44" s="172" t="s">
        <v>59</v>
      </c>
      <c r="H44" s="173" t="str">
        <f>IF(ISERROR(E44*F44),"",(E44*F44)-G44*E44*F44)</f>
        <v/>
      </c>
      <c r="I44" s="81"/>
      <c r="K44" s="95" t="e">
        <f>#REF!</f>
        <v>#REF!</v>
      </c>
      <c r="L44" s="133">
        <f>IF(ISERROR(H42*#REF!),0,H42*#REF!)</f>
        <v>0</v>
      </c>
    </row>
    <row r="45" spans="1:12" ht="18" customHeight="1">
      <c r="A45" s="126"/>
      <c r="B45" s="79"/>
      <c r="C45" s="168" t="s">
        <v>59</v>
      </c>
      <c r="E45" s="170" t="s">
        <v>59</v>
      </c>
      <c r="F45" s="171" t="s">
        <v>59</v>
      </c>
      <c r="G45" s="172" t="s">
        <v>59</v>
      </c>
      <c r="H45" s="173" t="str">
        <f>IF(ISERROR(E45*F45),"",(E45*F45)-G45*E45*F45)</f>
        <v/>
      </c>
      <c r="I45" s="81"/>
      <c r="K45" s="95" t="e">
        <f>#REF!</f>
        <v>#REF!</v>
      </c>
      <c r="L45" s="133">
        <f>IF(ISERROR(H43*#REF!),0,H43*#REF!)</f>
        <v>0</v>
      </c>
    </row>
    <row r="46" spans="1:12" ht="18" customHeight="1">
      <c r="A46" s="126"/>
      <c r="B46" s="79"/>
      <c r="C46" s="506" t="s">
        <v>92</v>
      </c>
      <c r="D46" s="506"/>
      <c r="E46" s="506"/>
      <c r="F46" s="506"/>
      <c r="G46" s="506"/>
      <c r="H46" s="506"/>
      <c r="I46" s="81"/>
      <c r="K46" s="95" t="e">
        <f>#REF!</f>
        <v>#REF!</v>
      </c>
      <c r="L46" s="133">
        <f>IF(ISERROR(H44*#REF!),0,H44*#REF!)</f>
        <v>0</v>
      </c>
    </row>
    <row r="47" spans="1:12" ht="18" customHeight="1">
      <c r="A47" s="126"/>
      <c r="B47" s="79"/>
      <c r="C47" s="506" t="s">
        <v>93</v>
      </c>
      <c r="D47" s="506"/>
      <c r="E47" s="506"/>
      <c r="F47" s="506"/>
      <c r="G47" s="506"/>
      <c r="H47" s="506"/>
      <c r="I47" s="81"/>
      <c r="K47" s="95" t="e">
        <f>#REF!</f>
        <v>#REF!</v>
      </c>
      <c r="L47" s="133">
        <f>IF(ISERROR(H45*#REF!),0,H45*#REF!)</f>
        <v>0</v>
      </c>
    </row>
    <row r="48" spans="1:12" ht="18" customHeight="1">
      <c r="A48" s="126"/>
      <c r="B48" s="79"/>
      <c r="I48" s="81"/>
      <c r="K48" s="95" t="e">
        <f>#REF!</f>
        <v>#REF!</v>
      </c>
      <c r="L48" s="133">
        <f>IF(ISERROR(H46*#REF!),0,H46*#REF!)</f>
        <v>0</v>
      </c>
    </row>
    <row r="49" spans="1:12" ht="18" customHeight="1">
      <c r="A49" s="126"/>
      <c r="B49" s="79"/>
      <c r="C49" s="506"/>
      <c r="D49" s="506"/>
      <c r="E49" s="506"/>
      <c r="F49" s="506"/>
      <c r="G49" s="506"/>
      <c r="H49" s="506"/>
      <c r="I49" s="81"/>
      <c r="K49" s="95" t="e">
        <f>#REF!</f>
        <v>#REF!</v>
      </c>
      <c r="L49" s="133">
        <f>IF(ISERROR(H49*#REF!),0,H49*#REF!)</f>
        <v>0</v>
      </c>
    </row>
    <row r="50" spans="1:12" ht="18" customHeight="1">
      <c r="A50" s="126"/>
      <c r="B50" s="79"/>
      <c r="D50" s="187" t="s">
        <v>94</v>
      </c>
      <c r="I50" s="81"/>
      <c r="K50" s="95" t="e">
        <f>#REF!</f>
        <v>#REF!</v>
      </c>
      <c r="L50" s="133">
        <f>IF(ISERROR(H47*#REF!),0,H47*#REF!)</f>
        <v>0</v>
      </c>
    </row>
    <row r="51" spans="1:12" ht="18" customHeight="1">
      <c r="A51" s="188"/>
      <c r="B51" s="79"/>
      <c r="C51" s="168" t="s">
        <v>59</v>
      </c>
      <c r="D51" s="169" t="s">
        <v>59</v>
      </c>
      <c r="E51" s="170" t="s">
        <v>59</v>
      </c>
      <c r="F51" s="171" t="s">
        <v>59</v>
      </c>
      <c r="G51" s="172" t="s">
        <v>59</v>
      </c>
      <c r="H51" s="173" t="str">
        <f>IF(ISERROR(E51*F51),"",(E51*F51)-G51*E51*F51)</f>
        <v/>
      </c>
      <c r="I51" s="81"/>
      <c r="K51" s="95" t="e">
        <f>#REF!</f>
        <v>#REF!</v>
      </c>
      <c r="L51" s="133">
        <f>IF(ISERROR(H51*#REF!),0,H51*#REF!)</f>
        <v>0</v>
      </c>
    </row>
    <row r="52" spans="1:12">
      <c r="B52" s="79"/>
      <c r="C52" s="189"/>
      <c r="D52" s="189"/>
      <c r="E52" s="186"/>
      <c r="G52" s="186"/>
      <c r="H52" s="186"/>
      <c r="I52" s="81"/>
      <c r="L52" s="190">
        <f>SUM(L21:L51)</f>
        <v>0</v>
      </c>
    </row>
    <row r="53" spans="1:12" ht="17.25" customHeight="1">
      <c r="B53" s="79"/>
      <c r="I53" s="81"/>
    </row>
    <row r="54" spans="1:12" ht="7.5" customHeight="1">
      <c r="B54" s="79"/>
      <c r="I54" s="81"/>
    </row>
    <row r="55" spans="1:12" ht="36" customHeight="1">
      <c r="B55" s="79"/>
      <c r="E55" s="191"/>
      <c r="I55" s="81"/>
    </row>
    <row r="56" spans="1:12" ht="21.75" hidden="1" customHeight="1">
      <c r="B56" s="79"/>
      <c r="C56" s="115"/>
      <c r="D56" s="115" t="s">
        <v>95</v>
      </c>
      <c r="E56" s="192"/>
      <c r="I56" s="81"/>
    </row>
    <row r="57" spans="1:12" ht="15.6" hidden="1">
      <c r="B57" s="79"/>
      <c r="C57" s="115"/>
      <c r="D57" s="115" t="s">
        <v>96</v>
      </c>
      <c r="E57" s="192"/>
      <c r="G57" s="193"/>
      <c r="H57" s="194"/>
      <c r="I57" s="81"/>
    </row>
    <row r="58" spans="1:12" ht="15.6" hidden="1">
      <c r="B58" s="79"/>
      <c r="C58" s="115"/>
      <c r="D58" s="115" t="s">
        <v>64</v>
      </c>
      <c r="E58" s="192"/>
      <c r="G58" s="193"/>
      <c r="H58" s="195"/>
      <c r="I58" s="81"/>
    </row>
    <row r="59" spans="1:12" ht="15.6" hidden="1">
      <c r="B59" s="79"/>
      <c r="C59" s="115"/>
      <c r="D59" s="115" t="s">
        <v>89</v>
      </c>
      <c r="E59" s="192"/>
      <c r="G59" s="193"/>
      <c r="H59" s="195"/>
      <c r="I59" s="81"/>
    </row>
    <row r="60" spans="1:12" ht="12" customHeight="1">
      <c r="B60" s="79"/>
      <c r="E60" s="115"/>
      <c r="H60" s="196"/>
      <c r="I60" s="81"/>
    </row>
    <row r="61" spans="1:12">
      <c r="B61" s="79"/>
      <c r="C61" s="185"/>
      <c r="E61" s="115"/>
      <c r="F61" s="197"/>
      <c r="G61" s="198"/>
      <c r="H61" s="196"/>
      <c r="I61" s="81"/>
    </row>
    <row r="62" spans="1:12">
      <c r="B62" s="79"/>
      <c r="C62" s="185"/>
      <c r="D62" s="115"/>
      <c r="F62" s="197"/>
      <c r="G62" s="198"/>
      <c r="H62" s="186"/>
      <c r="I62" s="81"/>
    </row>
    <row r="63" spans="1:12">
      <c r="B63" s="79"/>
      <c r="C63" s="185"/>
      <c r="D63" s="115"/>
      <c r="F63" s="197"/>
      <c r="G63" s="199"/>
      <c r="H63" s="186"/>
      <c r="I63" s="81"/>
    </row>
    <row r="64" spans="1:12">
      <c r="B64" s="79"/>
      <c r="C64" s="200" t="s">
        <v>97</v>
      </c>
      <c r="D64" s="201"/>
      <c r="E64" s="201"/>
      <c r="F64" s="201"/>
      <c r="G64" s="201"/>
      <c r="H64" s="201"/>
      <c r="I64" s="81"/>
    </row>
    <row r="65" spans="2:9" ht="15" thickBot="1">
      <c r="B65" s="202"/>
      <c r="C65" s="203"/>
      <c r="D65" s="203"/>
      <c r="E65" s="203"/>
      <c r="F65" s="203"/>
      <c r="G65" s="203"/>
      <c r="H65" s="115"/>
      <c r="I65" s="204"/>
    </row>
    <row r="66" spans="2:9" ht="15" thickTop="1">
      <c r="H66" s="205"/>
    </row>
    <row r="68" spans="2:9">
      <c r="C68" s="206"/>
      <c r="D68" s="206"/>
      <c r="F68" s="206"/>
      <c r="G68" s="207"/>
    </row>
    <row r="70" spans="2:9" ht="18">
      <c r="C70" s="208"/>
    </row>
  </sheetData>
  <sheetProtection selectLockedCells="1" selectUnlockedCells="1"/>
  <mergeCells count="27">
    <mergeCell ref="D3:E4"/>
    <mergeCell ref="F3:H4"/>
    <mergeCell ref="C5:C6"/>
    <mergeCell ref="D5:D6"/>
    <mergeCell ref="F5:F6"/>
    <mergeCell ref="G5:H6"/>
    <mergeCell ref="F8:H8"/>
    <mergeCell ref="C25:C27"/>
    <mergeCell ref="D25:D27"/>
    <mergeCell ref="E25:E27"/>
    <mergeCell ref="H25:H27"/>
    <mergeCell ref="G11:H11"/>
    <mergeCell ref="G12:H12"/>
    <mergeCell ref="C22:C24"/>
    <mergeCell ref="E22:E24"/>
    <mergeCell ref="F22:F24"/>
    <mergeCell ref="G22:G24"/>
    <mergeCell ref="H22:H24"/>
    <mergeCell ref="D23:D24"/>
    <mergeCell ref="C47:H47"/>
    <mergeCell ref="C49:H49"/>
    <mergeCell ref="F10:H10"/>
    <mergeCell ref="G13:H13"/>
    <mergeCell ref="G14:H14"/>
    <mergeCell ref="D29:D30"/>
    <mergeCell ref="C46:H46"/>
    <mergeCell ref="C28:C30"/>
  </mergeCells>
  <hyperlinks>
    <hyperlink ref="D13" r:id="rId1"/>
    <hyperlink ref="D14" r:id="rId2"/>
  </hyperlinks>
  <printOptions horizontalCentered="1" verticalCentered="1"/>
  <pageMargins left="0.31496062992125984" right="0.31496062992125984" top="0.35433070866141736" bottom="0.35433070866141736" header="0.31496062992125984" footer="0.31496062992125984"/>
  <pageSetup paperSize="9" scale="79" orientation="portrait" r:id="rId3"/>
  <drawing r:id="rId4"/>
</worksheet>
</file>

<file path=xl/worksheets/sheet5.xml><?xml version="1.0" encoding="utf-8"?>
<worksheet xmlns="http://schemas.openxmlformats.org/spreadsheetml/2006/main" xmlns:r="http://schemas.openxmlformats.org/officeDocument/2006/relationships">
  <dimension ref="A1:J114"/>
  <sheetViews>
    <sheetView view="pageLayout" topLeftCell="A56" zoomScaleNormal="100" workbookViewId="0">
      <selection activeCell="C10" sqref="C10:C16"/>
    </sheetView>
  </sheetViews>
  <sheetFormatPr baseColWidth="10" defaultColWidth="11.5546875" defaultRowHeight="14.4"/>
  <cols>
    <col min="1" max="1" width="46.33203125" style="411" customWidth="1"/>
    <col min="2" max="2" width="2.5546875" style="411" customWidth="1"/>
    <col min="3" max="3" width="46.33203125" style="411" customWidth="1"/>
    <col min="4" max="16384" width="11.5546875" style="411"/>
  </cols>
  <sheetData>
    <row r="1" spans="1:3" ht="392.4" hidden="1" customHeight="1">
      <c r="A1" s="410"/>
      <c r="B1" s="410"/>
      <c r="C1" s="410"/>
    </row>
    <row r="2" spans="1:3" ht="14.4" customHeight="1">
      <c r="A2" s="412"/>
      <c r="B2" s="412"/>
      <c r="C2" s="557" t="s">
        <v>333</v>
      </c>
    </row>
    <row r="3" spans="1:3">
      <c r="A3" s="412"/>
      <c r="B3" s="412"/>
      <c r="C3" s="557"/>
    </row>
    <row r="4" spans="1:3" ht="13.2" customHeight="1">
      <c r="A4" s="412"/>
      <c r="B4" s="412"/>
      <c r="C4" s="557"/>
    </row>
    <row r="5" spans="1:3">
      <c r="A5" s="412"/>
      <c r="B5" s="412"/>
      <c r="C5" s="413" t="s">
        <v>255</v>
      </c>
    </row>
    <row r="6" spans="1:3" ht="12.6" customHeight="1">
      <c r="A6" s="558" t="s">
        <v>256</v>
      </c>
      <c r="B6" s="414"/>
      <c r="C6" s="559" t="s">
        <v>334</v>
      </c>
    </row>
    <row r="7" spans="1:3" ht="12" customHeight="1">
      <c r="A7" s="558"/>
      <c r="B7" s="414"/>
      <c r="C7" s="559"/>
    </row>
    <row r="8" spans="1:3" ht="11.4" customHeight="1">
      <c r="A8" s="558"/>
      <c r="B8" s="414"/>
      <c r="C8" s="415"/>
    </row>
    <row r="9" spans="1:3" ht="16.2" customHeight="1">
      <c r="A9" s="558"/>
      <c r="B9" s="414"/>
      <c r="C9" s="416" t="s">
        <v>257</v>
      </c>
    </row>
    <row r="10" spans="1:3" ht="12.6" customHeight="1">
      <c r="A10" s="415"/>
      <c r="B10" s="415"/>
      <c r="C10" s="560" t="s">
        <v>335</v>
      </c>
    </row>
    <row r="11" spans="1:3">
      <c r="A11" s="417" t="s">
        <v>258</v>
      </c>
      <c r="B11" s="417"/>
      <c r="C11" s="560"/>
    </row>
    <row r="12" spans="1:3" ht="12" customHeight="1">
      <c r="A12" s="560" t="s">
        <v>259</v>
      </c>
      <c r="B12" s="418"/>
      <c r="C12" s="560"/>
    </row>
    <row r="13" spans="1:3" ht="9" customHeight="1">
      <c r="A13" s="560"/>
      <c r="B13" s="418"/>
      <c r="C13" s="560"/>
    </row>
    <row r="14" spans="1:3" ht="13.95" customHeight="1">
      <c r="A14" s="560"/>
      <c r="B14" s="418"/>
      <c r="C14" s="560"/>
    </row>
    <row r="15" spans="1:3" ht="12" customHeight="1">
      <c r="A15" s="557" t="s">
        <v>336</v>
      </c>
      <c r="B15" s="418"/>
      <c r="C15" s="560"/>
    </row>
    <row r="16" spans="1:3" ht="9.6" customHeight="1">
      <c r="A16" s="557"/>
      <c r="B16" s="418"/>
      <c r="C16" s="560"/>
    </row>
    <row r="17" spans="1:3">
      <c r="A17" s="557"/>
      <c r="B17" s="418"/>
      <c r="C17" s="560" t="s">
        <v>337</v>
      </c>
    </row>
    <row r="18" spans="1:3">
      <c r="A18" s="557"/>
      <c r="B18" s="418"/>
      <c r="C18" s="560"/>
    </row>
    <row r="19" spans="1:3" ht="31.8" customHeight="1">
      <c r="A19" s="557"/>
      <c r="B19" s="418"/>
      <c r="C19" s="560"/>
    </row>
    <row r="20" spans="1:3">
      <c r="A20" s="557" t="s">
        <v>260</v>
      </c>
      <c r="B20" s="418"/>
      <c r="C20" s="419"/>
    </row>
    <row r="21" spans="1:3" ht="7.95" customHeight="1">
      <c r="A21" s="557"/>
      <c r="B21" s="418"/>
      <c r="C21" s="561" t="s">
        <v>261</v>
      </c>
    </row>
    <row r="22" spans="1:3" ht="7.95" customHeight="1">
      <c r="A22" s="420"/>
      <c r="B22" s="420"/>
      <c r="C22" s="561"/>
    </row>
    <row r="23" spans="1:3" ht="15" customHeight="1">
      <c r="A23" s="557" t="s">
        <v>262</v>
      </c>
      <c r="B23" s="418"/>
      <c r="C23" s="560" t="s">
        <v>263</v>
      </c>
    </row>
    <row r="24" spans="1:3" ht="14.4" customHeight="1">
      <c r="A24" s="557"/>
      <c r="B24" s="418"/>
      <c r="C24" s="560"/>
    </row>
    <row r="25" spans="1:3">
      <c r="A25" s="557"/>
      <c r="B25" s="418"/>
      <c r="C25" s="560"/>
    </row>
    <row r="26" spans="1:3" ht="13.95" customHeight="1">
      <c r="A26" s="418"/>
      <c r="B26" s="418"/>
      <c r="C26" s="560"/>
    </row>
    <row r="27" spans="1:3" ht="16.2" customHeight="1">
      <c r="A27" s="417" t="s">
        <v>264</v>
      </c>
      <c r="B27" s="417"/>
      <c r="C27" s="560" t="s">
        <v>265</v>
      </c>
    </row>
    <row r="28" spans="1:3" ht="13.2" customHeight="1">
      <c r="A28" s="560" t="s">
        <v>338</v>
      </c>
      <c r="B28" s="418"/>
      <c r="C28" s="560"/>
    </row>
    <row r="29" spans="1:3" ht="9.6" customHeight="1">
      <c r="A29" s="560"/>
      <c r="B29" s="418"/>
      <c r="C29" s="560"/>
    </row>
    <row r="30" spans="1:3" ht="19.8" customHeight="1">
      <c r="A30" s="560"/>
      <c r="B30" s="418"/>
      <c r="C30" s="560"/>
    </row>
    <row r="31" spans="1:3" ht="10.95" customHeight="1">
      <c r="A31" s="560" t="s">
        <v>339</v>
      </c>
      <c r="B31" s="418"/>
      <c r="C31" s="560"/>
    </row>
    <row r="32" spans="1:3" ht="19.5" customHeight="1">
      <c r="A32" s="560"/>
      <c r="B32" s="418"/>
      <c r="C32" s="560"/>
    </row>
    <row r="33" spans="1:3" ht="20.399999999999999">
      <c r="A33" s="560"/>
      <c r="B33" s="418"/>
      <c r="C33" s="421" t="s">
        <v>266</v>
      </c>
    </row>
    <row r="34" spans="1:3" ht="1.95" customHeight="1">
      <c r="A34" s="560" t="s">
        <v>267</v>
      </c>
      <c r="B34" s="418"/>
      <c r="C34" s="421"/>
    </row>
    <row r="35" spans="1:3" ht="23.25" customHeight="1">
      <c r="A35" s="560"/>
      <c r="B35" s="418"/>
      <c r="C35" s="421" t="s">
        <v>268</v>
      </c>
    </row>
    <row r="36" spans="1:3">
      <c r="A36" s="560"/>
      <c r="B36" s="418"/>
      <c r="C36" s="421"/>
    </row>
    <row r="37" spans="1:3" ht="15" customHeight="1">
      <c r="A37" s="560"/>
      <c r="B37" s="418"/>
      <c r="C37" s="557" t="s">
        <v>269</v>
      </c>
    </row>
    <row r="38" spans="1:3" ht="13.95" customHeight="1">
      <c r="A38" s="560"/>
      <c r="B38" s="418"/>
      <c r="C38" s="557"/>
    </row>
    <row r="39" spans="1:3" ht="14.4" customHeight="1">
      <c r="A39" s="560"/>
      <c r="B39" s="418"/>
      <c r="C39" s="557"/>
    </row>
    <row r="40" spans="1:3" ht="12.6" customHeight="1">
      <c r="A40" s="560"/>
      <c r="B40" s="418"/>
      <c r="C40" s="557"/>
    </row>
    <row r="41" spans="1:3" ht="1.95" customHeight="1">
      <c r="A41" s="560"/>
      <c r="B41" s="418"/>
      <c r="C41" s="557"/>
    </row>
    <row r="42" spans="1:3" ht="17.399999999999999" customHeight="1">
      <c r="A42" s="557" t="s">
        <v>329</v>
      </c>
      <c r="B42" s="418"/>
      <c r="C42" s="557"/>
    </row>
    <row r="43" spans="1:3" ht="14.4" customHeight="1">
      <c r="A43" s="557"/>
      <c r="B43" s="418"/>
      <c r="C43" s="557"/>
    </row>
    <row r="44" spans="1:3" ht="20.399999999999999" customHeight="1">
      <c r="A44" s="557"/>
      <c r="B44" s="418"/>
      <c r="C44" s="560" t="s">
        <v>270</v>
      </c>
    </row>
    <row r="45" spans="1:3">
      <c r="A45" s="557"/>
      <c r="B45" s="418"/>
      <c r="C45" s="560"/>
    </row>
    <row r="46" spans="1:3" ht="11.4" customHeight="1">
      <c r="A46" s="557"/>
      <c r="B46" s="418"/>
      <c r="C46" s="422"/>
    </row>
    <row r="47" spans="1:3">
      <c r="A47" s="557"/>
      <c r="B47" s="418"/>
      <c r="C47" s="416" t="s">
        <v>271</v>
      </c>
    </row>
    <row r="48" spans="1:3" ht="20.399999999999999">
      <c r="A48" s="557"/>
      <c r="B48" s="418"/>
      <c r="C48" s="421" t="s">
        <v>340</v>
      </c>
    </row>
    <row r="49" spans="1:10" ht="4.2" customHeight="1">
      <c r="A49" s="423"/>
      <c r="B49" s="423"/>
      <c r="C49" s="424"/>
    </row>
    <row r="50" spans="1:10" ht="1.8" customHeight="1">
      <c r="A50" s="425"/>
      <c r="B50" s="418"/>
      <c r="C50" s="421"/>
    </row>
    <row r="51" spans="1:10" ht="13.2" customHeight="1">
      <c r="A51" s="417" t="s">
        <v>272</v>
      </c>
      <c r="B51" s="418"/>
      <c r="C51" s="413" t="s">
        <v>273</v>
      </c>
    </row>
    <row r="52" spans="1:10" ht="1.8" hidden="1" customHeight="1">
      <c r="A52" s="418"/>
      <c r="B52" s="418"/>
      <c r="C52" s="423"/>
    </row>
    <row r="53" spans="1:10" ht="14.4" customHeight="1">
      <c r="A53" s="560" t="s">
        <v>341</v>
      </c>
      <c r="B53" s="426"/>
      <c r="C53" s="560" t="s">
        <v>274</v>
      </c>
      <c r="J53" s="427"/>
    </row>
    <row r="54" spans="1:10" ht="22.2" customHeight="1">
      <c r="A54" s="560"/>
      <c r="B54" s="426"/>
      <c r="C54" s="560"/>
    </row>
    <row r="55" spans="1:10" ht="2.4" customHeight="1">
      <c r="A55" s="422"/>
      <c r="B55" s="422"/>
      <c r="C55" s="560"/>
    </row>
    <row r="56" spans="1:10">
      <c r="A56" s="562" t="s">
        <v>275</v>
      </c>
      <c r="B56" s="422"/>
      <c r="C56" s="560"/>
    </row>
    <row r="57" spans="1:10" ht="34.799999999999997" customHeight="1">
      <c r="A57" s="562"/>
      <c r="B57" s="422"/>
      <c r="C57" s="560"/>
    </row>
    <row r="58" spans="1:10">
      <c r="A58" s="413"/>
      <c r="B58" s="413"/>
      <c r="C58" s="428" t="s">
        <v>276</v>
      </c>
    </row>
    <row r="59" spans="1:10" ht="16.95" customHeight="1">
      <c r="A59" s="557" t="s">
        <v>342</v>
      </c>
      <c r="B59" s="424"/>
      <c r="C59" s="429" t="s">
        <v>277</v>
      </c>
    </row>
    <row r="60" spans="1:10" ht="15" customHeight="1">
      <c r="A60" s="557"/>
      <c r="B60" s="424"/>
      <c r="C60" s="563" t="s">
        <v>278</v>
      </c>
    </row>
    <row r="61" spans="1:10" ht="16.95" customHeight="1">
      <c r="A61" s="557"/>
      <c r="B61" s="424"/>
      <c r="C61" s="563"/>
    </row>
    <row r="62" spans="1:10" ht="19.95" customHeight="1">
      <c r="A62" s="557"/>
      <c r="B62" s="424"/>
      <c r="C62" s="563"/>
    </row>
    <row r="63" spans="1:10" ht="5.4" customHeight="1">
      <c r="A63" s="557"/>
      <c r="B63" s="421"/>
      <c r="C63" s="563"/>
    </row>
    <row r="64" spans="1:10">
      <c r="A64" s="557"/>
      <c r="B64" s="424"/>
      <c r="C64" s="563"/>
    </row>
    <row r="65" spans="1:3" ht="12.6" customHeight="1">
      <c r="A65" s="557"/>
      <c r="B65" s="424"/>
      <c r="C65" s="429" t="s">
        <v>279</v>
      </c>
    </row>
    <row r="66" spans="1:3" ht="15" customHeight="1">
      <c r="A66" s="560" t="s">
        <v>280</v>
      </c>
      <c r="B66" s="424"/>
      <c r="C66" s="424"/>
    </row>
    <row r="67" spans="1:3" ht="14.4" customHeight="1">
      <c r="A67" s="560"/>
      <c r="B67" s="424"/>
      <c r="C67" s="560" t="s">
        <v>281</v>
      </c>
    </row>
    <row r="68" spans="1:3">
      <c r="A68" s="560"/>
      <c r="B68" s="424"/>
      <c r="C68" s="560"/>
    </row>
    <row r="69" spans="1:3" ht="28.5" customHeight="1">
      <c r="A69" s="560"/>
      <c r="B69" s="424"/>
      <c r="C69" s="560" t="s">
        <v>282</v>
      </c>
    </row>
    <row r="70" spans="1:3" ht="3.75" customHeight="1">
      <c r="A70" s="419"/>
      <c r="B70" s="424"/>
      <c r="C70" s="560"/>
    </row>
    <row r="71" spans="1:3">
      <c r="A71" s="429" t="s">
        <v>283</v>
      </c>
      <c r="B71" s="424"/>
      <c r="C71" s="560"/>
    </row>
    <row r="72" spans="1:3">
      <c r="A72" s="560" t="s">
        <v>284</v>
      </c>
      <c r="B72" s="424"/>
      <c r="C72" s="560"/>
    </row>
    <row r="73" spans="1:3">
      <c r="A73" s="560"/>
      <c r="B73" s="424"/>
      <c r="C73" s="560"/>
    </row>
    <row r="74" spans="1:3">
      <c r="A74" s="560"/>
      <c r="B74" s="422"/>
      <c r="C74" s="560"/>
    </row>
    <row r="75" spans="1:3" ht="14.4" customHeight="1">
      <c r="A75" s="560"/>
      <c r="B75" s="429"/>
      <c r="C75" s="560" t="s">
        <v>285</v>
      </c>
    </row>
    <row r="76" spans="1:3" ht="8.4" customHeight="1">
      <c r="A76" s="421"/>
      <c r="B76" s="422"/>
      <c r="C76" s="560"/>
    </row>
    <row r="77" spans="1:3" ht="14.4" customHeight="1">
      <c r="A77" s="429" t="s">
        <v>286</v>
      </c>
      <c r="B77" s="422"/>
      <c r="C77" s="560"/>
    </row>
    <row r="78" spans="1:3">
      <c r="A78" s="560" t="s">
        <v>287</v>
      </c>
      <c r="B78" s="422"/>
      <c r="C78" s="429" t="s">
        <v>288</v>
      </c>
    </row>
    <row r="79" spans="1:3">
      <c r="A79" s="560"/>
      <c r="B79" s="422"/>
      <c r="C79" s="429"/>
    </row>
    <row r="80" spans="1:3" ht="51" customHeight="1">
      <c r="A80" s="560" t="s">
        <v>289</v>
      </c>
      <c r="B80" s="422"/>
      <c r="C80" s="560" t="s">
        <v>290</v>
      </c>
    </row>
    <row r="81" spans="1:3">
      <c r="A81" s="565"/>
      <c r="B81" s="422"/>
      <c r="C81" s="560"/>
    </row>
    <row r="82" spans="1:3" ht="5.4" customHeight="1">
      <c r="A82" s="565"/>
      <c r="B82" s="422"/>
      <c r="C82" s="422"/>
    </row>
    <row r="83" spans="1:3" ht="4.2" customHeight="1">
      <c r="A83" s="422"/>
      <c r="B83" s="422"/>
      <c r="C83" s="421"/>
    </row>
    <row r="84" spans="1:3" ht="14.4" customHeight="1">
      <c r="A84" s="560" t="s">
        <v>291</v>
      </c>
      <c r="B84" s="422"/>
      <c r="C84" s="429" t="s">
        <v>292</v>
      </c>
    </row>
    <row r="85" spans="1:3">
      <c r="A85" s="560"/>
      <c r="B85" s="422"/>
      <c r="C85" s="421"/>
    </row>
    <row r="86" spans="1:3">
      <c r="A86" s="560" t="s">
        <v>293</v>
      </c>
      <c r="B86" s="422"/>
      <c r="C86" s="560" t="s">
        <v>294</v>
      </c>
    </row>
    <row r="87" spans="1:3">
      <c r="A87" s="560"/>
      <c r="B87" s="422"/>
      <c r="C87" s="560"/>
    </row>
    <row r="88" spans="1:3" ht="4.95" customHeight="1">
      <c r="A88" s="560"/>
      <c r="B88" s="422"/>
      <c r="C88" s="560"/>
    </row>
    <row r="89" spans="1:3" ht="31.5" customHeight="1">
      <c r="A89" s="560"/>
      <c r="B89" s="422"/>
      <c r="C89" s="560"/>
    </row>
    <row r="90" spans="1:3" ht="6" customHeight="1">
      <c r="A90" s="421"/>
      <c r="B90" s="422"/>
      <c r="C90" s="560"/>
    </row>
    <row r="91" spans="1:3">
      <c r="A91" s="560" t="s">
        <v>295</v>
      </c>
      <c r="B91" s="422"/>
      <c r="C91" s="560"/>
    </row>
    <row r="92" spans="1:3">
      <c r="A92" s="560"/>
      <c r="B92" s="422"/>
      <c r="C92" s="560"/>
    </row>
    <row r="93" spans="1:3">
      <c r="A93" s="560"/>
      <c r="B93" s="422"/>
      <c r="C93" s="421"/>
    </row>
    <row r="94" spans="1:3" ht="14.4" customHeight="1">
      <c r="A94" s="560"/>
      <c r="B94" s="422"/>
      <c r="C94" s="560" t="s">
        <v>343</v>
      </c>
    </row>
    <row r="95" spans="1:3">
      <c r="A95" s="560"/>
      <c r="B95" s="422"/>
      <c r="C95" s="560"/>
    </row>
    <row r="96" spans="1:3" ht="12.6" customHeight="1">
      <c r="A96" s="564" t="s">
        <v>296</v>
      </c>
      <c r="B96" s="422"/>
      <c r="C96" s="560"/>
    </row>
    <row r="97" spans="1:3">
      <c r="A97" s="564"/>
      <c r="B97" s="422"/>
      <c r="C97" s="560"/>
    </row>
    <row r="98" spans="1:3">
      <c r="A98" s="564"/>
      <c r="B98" s="422"/>
      <c r="C98" s="421"/>
    </row>
    <row r="99" spans="1:3">
      <c r="A99" s="564"/>
      <c r="B99" s="422"/>
      <c r="C99" s="422"/>
    </row>
    <row r="100" spans="1:3" ht="7.2" customHeight="1">
      <c r="A100" s="421"/>
      <c r="B100" s="422"/>
      <c r="C100" s="422"/>
    </row>
    <row r="101" spans="1:3">
      <c r="A101" s="560" t="s">
        <v>297</v>
      </c>
      <c r="B101" s="422"/>
      <c r="C101" s="560" t="s">
        <v>298</v>
      </c>
    </row>
    <row r="102" spans="1:3">
      <c r="A102" s="560"/>
      <c r="B102" s="422"/>
      <c r="C102" s="560"/>
    </row>
    <row r="103" spans="1:3">
      <c r="A103" s="560"/>
      <c r="B103" s="422"/>
      <c r="C103" s="560"/>
    </row>
    <row r="104" spans="1:3" ht="0.75" customHeight="1">
      <c r="A104" s="421"/>
      <c r="B104" s="422"/>
      <c r="C104" s="560"/>
    </row>
    <row r="105" spans="1:3" ht="16.5" customHeight="1">
      <c r="A105" s="430" t="s">
        <v>299</v>
      </c>
      <c r="B105" s="422"/>
      <c r="C105" s="422"/>
    </row>
    <row r="106" spans="1:3" ht="14.4" customHeight="1">
      <c r="A106" s="564" t="s">
        <v>344</v>
      </c>
      <c r="B106" s="422"/>
      <c r="C106" s="422"/>
    </row>
    <row r="107" spans="1:3">
      <c r="A107" s="564"/>
      <c r="B107" s="422"/>
      <c r="C107" s="422"/>
    </row>
    <row r="108" spans="1:3">
      <c r="A108" s="564"/>
      <c r="B108" s="422"/>
      <c r="C108" s="422"/>
    </row>
    <row r="109" spans="1:3" ht="23.25" customHeight="1">
      <c r="A109" s="564"/>
      <c r="B109" s="422"/>
      <c r="C109" s="422"/>
    </row>
    <row r="110" spans="1:3" ht="1.2" customHeight="1">
      <c r="A110" s="560" t="s">
        <v>300</v>
      </c>
      <c r="B110" s="422"/>
      <c r="C110" s="422"/>
    </row>
    <row r="111" spans="1:3">
      <c r="A111" s="560"/>
      <c r="B111" s="422"/>
      <c r="C111" s="422"/>
    </row>
    <row r="112" spans="1:3">
      <c r="A112" s="560"/>
      <c r="B112" s="422"/>
      <c r="C112" s="422"/>
    </row>
    <row r="113" spans="1:3" ht="17.399999999999999" customHeight="1">
      <c r="A113" s="560"/>
      <c r="B113" s="422"/>
      <c r="C113" s="422"/>
    </row>
    <row r="114" spans="1:3">
      <c r="A114" s="431"/>
    </row>
  </sheetData>
  <mergeCells count="41">
    <mergeCell ref="A101:A103"/>
    <mergeCell ref="C101:C104"/>
    <mergeCell ref="A106:A109"/>
    <mergeCell ref="A110:A113"/>
    <mergeCell ref="A78:A79"/>
    <mergeCell ref="A80:A82"/>
    <mergeCell ref="C80:C81"/>
    <mergeCell ref="A84:A85"/>
    <mergeCell ref="A86:A89"/>
    <mergeCell ref="C86:C92"/>
    <mergeCell ref="A91:A95"/>
    <mergeCell ref="C94:C97"/>
    <mergeCell ref="A96:A99"/>
    <mergeCell ref="A59:A65"/>
    <mergeCell ref="C60:C64"/>
    <mergeCell ref="A66:A69"/>
    <mergeCell ref="C67:C68"/>
    <mergeCell ref="C69:C74"/>
    <mergeCell ref="A72:A75"/>
    <mergeCell ref="C75:C77"/>
    <mergeCell ref="A34:A41"/>
    <mergeCell ref="C37:C43"/>
    <mergeCell ref="A42:A48"/>
    <mergeCell ref="C44:C45"/>
    <mergeCell ref="A53:A54"/>
    <mergeCell ref="C53:C57"/>
    <mergeCell ref="A56:A57"/>
    <mergeCell ref="A20:A21"/>
    <mergeCell ref="C21:C22"/>
    <mergeCell ref="A23:A25"/>
    <mergeCell ref="C23:C26"/>
    <mergeCell ref="C27:C32"/>
    <mergeCell ref="A28:A30"/>
    <mergeCell ref="A31:A33"/>
    <mergeCell ref="C2:C4"/>
    <mergeCell ref="A6:A9"/>
    <mergeCell ref="C6:C7"/>
    <mergeCell ref="C10:C16"/>
    <mergeCell ref="A12:A14"/>
    <mergeCell ref="A15:A19"/>
    <mergeCell ref="C17:C19"/>
  </mergeCells>
  <printOptions horizontalCentered="1" verticalCentered="1"/>
  <pageMargins left="0.19685039370078741" right="0.19685039370078741" top="0.19685039370078741" bottom="0.19685039370078741"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sheetPr>
    <tabColor rgb="FFFF0000"/>
    <pageSetUpPr fitToPage="1"/>
  </sheetPr>
  <dimension ref="A1:WVR71"/>
  <sheetViews>
    <sheetView showGridLines="0" showZeros="0" topLeftCell="A37" zoomScale="115" zoomScaleNormal="115" workbookViewId="0">
      <selection activeCell="D49" sqref="D49"/>
    </sheetView>
  </sheetViews>
  <sheetFormatPr baseColWidth="10" defaultColWidth="0" defaultRowHeight="14.4"/>
  <cols>
    <col min="1" max="1" width="2.44140625" style="45" customWidth="1"/>
    <col min="2" max="2" width="2.6640625" style="45" customWidth="1"/>
    <col min="3" max="3" width="12" style="45" customWidth="1"/>
    <col min="4" max="4" width="45.6640625" style="45" customWidth="1"/>
    <col min="5" max="5" width="14" style="45" customWidth="1"/>
    <col min="6" max="6" width="13.33203125" style="45" customWidth="1"/>
    <col min="7" max="7" width="13.5546875" style="45" customWidth="1"/>
    <col min="8" max="8" width="15.6640625" style="45" customWidth="1"/>
    <col min="9" max="9" width="2.44140625" style="45" customWidth="1"/>
    <col min="10" max="10" width="3.33203125" style="45" customWidth="1"/>
    <col min="11" max="256" width="11.44140625" style="45" hidden="1"/>
    <col min="257" max="257" width="2.44140625" style="45" customWidth="1"/>
    <col min="258" max="258" width="2.6640625" style="45" customWidth="1"/>
    <col min="259" max="259" width="12" style="45" customWidth="1"/>
    <col min="260" max="260" width="45.6640625" style="45" customWidth="1"/>
    <col min="261" max="261" width="14" style="45" customWidth="1"/>
    <col min="262" max="262" width="13.33203125" style="45" customWidth="1"/>
    <col min="263" max="263" width="13.5546875" style="45" customWidth="1"/>
    <col min="264" max="264" width="15.6640625" style="45" customWidth="1"/>
    <col min="265" max="265" width="2.44140625" style="45" customWidth="1"/>
    <col min="266" max="266" width="3.33203125" style="45" customWidth="1"/>
    <col min="267" max="512" width="11.44140625" style="45" hidden="1"/>
    <col min="513" max="513" width="2.44140625" style="45" customWidth="1"/>
    <col min="514" max="514" width="2.6640625" style="45" customWidth="1"/>
    <col min="515" max="515" width="12" style="45" customWidth="1"/>
    <col min="516" max="516" width="45.6640625" style="45" customWidth="1"/>
    <col min="517" max="517" width="14" style="45" customWidth="1"/>
    <col min="518" max="518" width="13.33203125" style="45" customWidth="1"/>
    <col min="519" max="519" width="13.5546875" style="45" customWidth="1"/>
    <col min="520" max="520" width="15.6640625" style="45" customWidth="1"/>
    <col min="521" max="521" width="2.44140625" style="45" customWidth="1"/>
    <col min="522" max="522" width="3.33203125" style="45" customWidth="1"/>
    <col min="523" max="768" width="11.44140625" style="45" hidden="1"/>
    <col min="769" max="769" width="2.44140625" style="45" customWidth="1"/>
    <col min="770" max="770" width="2.6640625" style="45" customWidth="1"/>
    <col min="771" max="771" width="12" style="45" customWidth="1"/>
    <col min="772" max="772" width="45.6640625" style="45" customWidth="1"/>
    <col min="773" max="773" width="14" style="45" customWidth="1"/>
    <col min="774" max="774" width="13.33203125" style="45" customWidth="1"/>
    <col min="775" max="775" width="13.5546875" style="45" customWidth="1"/>
    <col min="776" max="776" width="15.6640625" style="45" customWidth="1"/>
    <col min="777" max="777" width="2.44140625" style="45" customWidth="1"/>
    <col min="778" max="778" width="3.33203125" style="45" customWidth="1"/>
    <col min="779" max="1024" width="11.44140625" style="45" hidden="1"/>
    <col min="1025" max="1025" width="2.44140625" style="45" customWidth="1"/>
    <col min="1026" max="1026" width="2.6640625" style="45" customWidth="1"/>
    <col min="1027" max="1027" width="12" style="45" customWidth="1"/>
    <col min="1028" max="1028" width="45.6640625" style="45" customWidth="1"/>
    <col min="1029" max="1029" width="14" style="45" customWidth="1"/>
    <col min="1030" max="1030" width="13.33203125" style="45" customWidth="1"/>
    <col min="1031" max="1031" width="13.5546875" style="45" customWidth="1"/>
    <col min="1032" max="1032" width="15.6640625" style="45" customWidth="1"/>
    <col min="1033" max="1033" width="2.44140625" style="45" customWidth="1"/>
    <col min="1034" max="1034" width="3.33203125" style="45" customWidth="1"/>
    <col min="1035" max="1280" width="11.44140625" style="45" hidden="1"/>
    <col min="1281" max="1281" width="2.44140625" style="45" customWidth="1"/>
    <col min="1282" max="1282" width="2.6640625" style="45" customWidth="1"/>
    <col min="1283" max="1283" width="12" style="45" customWidth="1"/>
    <col min="1284" max="1284" width="45.6640625" style="45" customWidth="1"/>
    <col min="1285" max="1285" width="14" style="45" customWidth="1"/>
    <col min="1286" max="1286" width="13.33203125" style="45" customWidth="1"/>
    <col min="1287" max="1287" width="13.5546875" style="45" customWidth="1"/>
    <col min="1288" max="1288" width="15.6640625" style="45" customWidth="1"/>
    <col min="1289" max="1289" width="2.44140625" style="45" customWidth="1"/>
    <col min="1290" max="1290" width="3.33203125" style="45" customWidth="1"/>
    <col min="1291" max="1536" width="11.44140625" style="45" hidden="1"/>
    <col min="1537" max="1537" width="2.44140625" style="45" customWidth="1"/>
    <col min="1538" max="1538" width="2.6640625" style="45" customWidth="1"/>
    <col min="1539" max="1539" width="12" style="45" customWidth="1"/>
    <col min="1540" max="1540" width="45.6640625" style="45" customWidth="1"/>
    <col min="1541" max="1541" width="14" style="45" customWidth="1"/>
    <col min="1542" max="1542" width="13.33203125" style="45" customWidth="1"/>
    <col min="1543" max="1543" width="13.5546875" style="45" customWidth="1"/>
    <col min="1544" max="1544" width="15.6640625" style="45" customWidth="1"/>
    <col min="1545" max="1545" width="2.44140625" style="45" customWidth="1"/>
    <col min="1546" max="1546" width="3.33203125" style="45" customWidth="1"/>
    <col min="1547" max="1792" width="11.44140625" style="45" hidden="1"/>
    <col min="1793" max="1793" width="2.44140625" style="45" customWidth="1"/>
    <col min="1794" max="1794" width="2.6640625" style="45" customWidth="1"/>
    <col min="1795" max="1795" width="12" style="45" customWidth="1"/>
    <col min="1796" max="1796" width="45.6640625" style="45" customWidth="1"/>
    <col min="1797" max="1797" width="14" style="45" customWidth="1"/>
    <col min="1798" max="1798" width="13.33203125" style="45" customWidth="1"/>
    <col min="1799" max="1799" width="13.5546875" style="45" customWidth="1"/>
    <col min="1800" max="1800" width="15.6640625" style="45" customWidth="1"/>
    <col min="1801" max="1801" width="2.44140625" style="45" customWidth="1"/>
    <col min="1802" max="1802" width="3.33203125" style="45" customWidth="1"/>
    <col min="1803" max="2048" width="11.44140625" style="45" hidden="1"/>
    <col min="2049" max="2049" width="2.44140625" style="45" customWidth="1"/>
    <col min="2050" max="2050" width="2.6640625" style="45" customWidth="1"/>
    <col min="2051" max="2051" width="12" style="45" customWidth="1"/>
    <col min="2052" max="2052" width="45.6640625" style="45" customWidth="1"/>
    <col min="2053" max="2053" width="14" style="45" customWidth="1"/>
    <col min="2054" max="2054" width="13.33203125" style="45" customWidth="1"/>
    <col min="2055" max="2055" width="13.5546875" style="45" customWidth="1"/>
    <col min="2056" max="2056" width="15.6640625" style="45" customWidth="1"/>
    <col min="2057" max="2057" width="2.44140625" style="45" customWidth="1"/>
    <col min="2058" max="2058" width="3.33203125" style="45" customWidth="1"/>
    <col min="2059" max="2304" width="11.44140625" style="45" hidden="1"/>
    <col min="2305" max="2305" width="2.44140625" style="45" customWidth="1"/>
    <col min="2306" max="2306" width="2.6640625" style="45" customWidth="1"/>
    <col min="2307" max="2307" width="12" style="45" customWidth="1"/>
    <col min="2308" max="2308" width="45.6640625" style="45" customWidth="1"/>
    <col min="2309" max="2309" width="14" style="45" customWidth="1"/>
    <col min="2310" max="2310" width="13.33203125" style="45" customWidth="1"/>
    <col min="2311" max="2311" width="13.5546875" style="45" customWidth="1"/>
    <col min="2312" max="2312" width="15.6640625" style="45" customWidth="1"/>
    <col min="2313" max="2313" width="2.44140625" style="45" customWidth="1"/>
    <col min="2314" max="2314" width="3.33203125" style="45" customWidth="1"/>
    <col min="2315" max="2560" width="11.44140625" style="45" hidden="1"/>
    <col min="2561" max="2561" width="2.44140625" style="45" customWidth="1"/>
    <col min="2562" max="2562" width="2.6640625" style="45" customWidth="1"/>
    <col min="2563" max="2563" width="12" style="45" customWidth="1"/>
    <col min="2564" max="2564" width="45.6640625" style="45" customWidth="1"/>
    <col min="2565" max="2565" width="14" style="45" customWidth="1"/>
    <col min="2566" max="2566" width="13.33203125" style="45" customWidth="1"/>
    <col min="2567" max="2567" width="13.5546875" style="45" customWidth="1"/>
    <col min="2568" max="2568" width="15.6640625" style="45" customWidth="1"/>
    <col min="2569" max="2569" width="2.44140625" style="45" customWidth="1"/>
    <col min="2570" max="2570" width="3.33203125" style="45" customWidth="1"/>
    <col min="2571" max="2816" width="11.44140625" style="45" hidden="1"/>
    <col min="2817" max="2817" width="2.44140625" style="45" customWidth="1"/>
    <col min="2818" max="2818" width="2.6640625" style="45" customWidth="1"/>
    <col min="2819" max="2819" width="12" style="45" customWidth="1"/>
    <col min="2820" max="2820" width="45.6640625" style="45" customWidth="1"/>
    <col min="2821" max="2821" width="14" style="45" customWidth="1"/>
    <col min="2822" max="2822" width="13.33203125" style="45" customWidth="1"/>
    <col min="2823" max="2823" width="13.5546875" style="45" customWidth="1"/>
    <col min="2824" max="2824" width="15.6640625" style="45" customWidth="1"/>
    <col min="2825" max="2825" width="2.44140625" style="45" customWidth="1"/>
    <col min="2826" max="2826" width="3.33203125" style="45" customWidth="1"/>
    <col min="2827" max="3072" width="11.44140625" style="45" hidden="1"/>
    <col min="3073" max="3073" width="2.44140625" style="45" customWidth="1"/>
    <col min="3074" max="3074" width="2.6640625" style="45" customWidth="1"/>
    <col min="3075" max="3075" width="12" style="45" customWidth="1"/>
    <col min="3076" max="3076" width="45.6640625" style="45" customWidth="1"/>
    <col min="3077" max="3077" width="14" style="45" customWidth="1"/>
    <col min="3078" max="3078" width="13.33203125" style="45" customWidth="1"/>
    <col min="3079" max="3079" width="13.5546875" style="45" customWidth="1"/>
    <col min="3080" max="3080" width="15.6640625" style="45" customWidth="1"/>
    <col min="3081" max="3081" width="2.44140625" style="45" customWidth="1"/>
    <col min="3082" max="3082" width="3.33203125" style="45" customWidth="1"/>
    <col min="3083" max="3328" width="11.44140625" style="45" hidden="1"/>
    <col min="3329" max="3329" width="2.44140625" style="45" customWidth="1"/>
    <col min="3330" max="3330" width="2.6640625" style="45" customWidth="1"/>
    <col min="3331" max="3331" width="12" style="45" customWidth="1"/>
    <col min="3332" max="3332" width="45.6640625" style="45" customWidth="1"/>
    <col min="3333" max="3333" width="14" style="45" customWidth="1"/>
    <col min="3334" max="3334" width="13.33203125" style="45" customWidth="1"/>
    <col min="3335" max="3335" width="13.5546875" style="45" customWidth="1"/>
    <col min="3336" max="3336" width="15.6640625" style="45" customWidth="1"/>
    <col min="3337" max="3337" width="2.44140625" style="45" customWidth="1"/>
    <col min="3338" max="3338" width="3.33203125" style="45" customWidth="1"/>
    <col min="3339" max="3584" width="11.44140625" style="45" hidden="1"/>
    <col min="3585" max="3585" width="2.44140625" style="45" customWidth="1"/>
    <col min="3586" max="3586" width="2.6640625" style="45" customWidth="1"/>
    <col min="3587" max="3587" width="12" style="45" customWidth="1"/>
    <col min="3588" max="3588" width="45.6640625" style="45" customWidth="1"/>
    <col min="3589" max="3589" width="14" style="45" customWidth="1"/>
    <col min="3590" max="3590" width="13.33203125" style="45" customWidth="1"/>
    <col min="3591" max="3591" width="13.5546875" style="45" customWidth="1"/>
    <col min="3592" max="3592" width="15.6640625" style="45" customWidth="1"/>
    <col min="3593" max="3593" width="2.44140625" style="45" customWidth="1"/>
    <col min="3594" max="3594" width="3.33203125" style="45" customWidth="1"/>
    <col min="3595" max="3840" width="11.44140625" style="45" hidden="1"/>
    <col min="3841" max="3841" width="2.44140625" style="45" customWidth="1"/>
    <col min="3842" max="3842" width="2.6640625" style="45" customWidth="1"/>
    <col min="3843" max="3843" width="12" style="45" customWidth="1"/>
    <col min="3844" max="3844" width="45.6640625" style="45" customWidth="1"/>
    <col min="3845" max="3845" width="14" style="45" customWidth="1"/>
    <col min="3846" max="3846" width="13.33203125" style="45" customWidth="1"/>
    <col min="3847" max="3847" width="13.5546875" style="45" customWidth="1"/>
    <col min="3848" max="3848" width="15.6640625" style="45" customWidth="1"/>
    <col min="3849" max="3849" width="2.44140625" style="45" customWidth="1"/>
    <col min="3850" max="3850" width="3.33203125" style="45" customWidth="1"/>
    <col min="3851" max="4096" width="11.44140625" style="45" hidden="1"/>
    <col min="4097" max="4097" width="2.44140625" style="45" customWidth="1"/>
    <col min="4098" max="4098" width="2.6640625" style="45" customWidth="1"/>
    <col min="4099" max="4099" width="12" style="45" customWidth="1"/>
    <col min="4100" max="4100" width="45.6640625" style="45" customWidth="1"/>
    <col min="4101" max="4101" width="14" style="45" customWidth="1"/>
    <col min="4102" max="4102" width="13.33203125" style="45" customWidth="1"/>
    <col min="4103" max="4103" width="13.5546875" style="45" customWidth="1"/>
    <col min="4104" max="4104" width="15.6640625" style="45" customWidth="1"/>
    <col min="4105" max="4105" width="2.44140625" style="45" customWidth="1"/>
    <col min="4106" max="4106" width="3.33203125" style="45" customWidth="1"/>
    <col min="4107" max="4352" width="11.44140625" style="45" hidden="1"/>
    <col min="4353" max="4353" width="2.44140625" style="45" customWidth="1"/>
    <col min="4354" max="4354" width="2.6640625" style="45" customWidth="1"/>
    <col min="4355" max="4355" width="12" style="45" customWidth="1"/>
    <col min="4356" max="4356" width="45.6640625" style="45" customWidth="1"/>
    <col min="4357" max="4357" width="14" style="45" customWidth="1"/>
    <col min="4358" max="4358" width="13.33203125" style="45" customWidth="1"/>
    <col min="4359" max="4359" width="13.5546875" style="45" customWidth="1"/>
    <col min="4360" max="4360" width="15.6640625" style="45" customWidth="1"/>
    <col min="4361" max="4361" width="2.44140625" style="45" customWidth="1"/>
    <col min="4362" max="4362" width="3.33203125" style="45" customWidth="1"/>
    <col min="4363" max="4608" width="11.44140625" style="45" hidden="1"/>
    <col min="4609" max="4609" width="2.44140625" style="45" customWidth="1"/>
    <col min="4610" max="4610" width="2.6640625" style="45" customWidth="1"/>
    <col min="4611" max="4611" width="12" style="45" customWidth="1"/>
    <col min="4612" max="4612" width="45.6640625" style="45" customWidth="1"/>
    <col min="4613" max="4613" width="14" style="45" customWidth="1"/>
    <col min="4614" max="4614" width="13.33203125" style="45" customWidth="1"/>
    <col min="4615" max="4615" width="13.5546875" style="45" customWidth="1"/>
    <col min="4616" max="4616" width="15.6640625" style="45" customWidth="1"/>
    <col min="4617" max="4617" width="2.44140625" style="45" customWidth="1"/>
    <col min="4618" max="4618" width="3.33203125" style="45" customWidth="1"/>
    <col min="4619" max="4864" width="11.44140625" style="45" hidden="1"/>
    <col min="4865" max="4865" width="2.44140625" style="45" customWidth="1"/>
    <col min="4866" max="4866" width="2.6640625" style="45" customWidth="1"/>
    <col min="4867" max="4867" width="12" style="45" customWidth="1"/>
    <col min="4868" max="4868" width="45.6640625" style="45" customWidth="1"/>
    <col min="4869" max="4869" width="14" style="45" customWidth="1"/>
    <col min="4870" max="4870" width="13.33203125" style="45" customWidth="1"/>
    <col min="4871" max="4871" width="13.5546875" style="45" customWidth="1"/>
    <col min="4872" max="4872" width="15.6640625" style="45" customWidth="1"/>
    <col min="4873" max="4873" width="2.44140625" style="45" customWidth="1"/>
    <col min="4874" max="4874" width="3.33203125" style="45" customWidth="1"/>
    <col min="4875" max="5120" width="11.44140625" style="45" hidden="1"/>
    <col min="5121" max="5121" width="2.44140625" style="45" customWidth="1"/>
    <col min="5122" max="5122" width="2.6640625" style="45" customWidth="1"/>
    <col min="5123" max="5123" width="12" style="45" customWidth="1"/>
    <col min="5124" max="5124" width="45.6640625" style="45" customWidth="1"/>
    <col min="5125" max="5125" width="14" style="45" customWidth="1"/>
    <col min="5126" max="5126" width="13.33203125" style="45" customWidth="1"/>
    <col min="5127" max="5127" width="13.5546875" style="45" customWidth="1"/>
    <col min="5128" max="5128" width="15.6640625" style="45" customWidth="1"/>
    <col min="5129" max="5129" width="2.44140625" style="45" customWidth="1"/>
    <col min="5130" max="5130" width="3.33203125" style="45" customWidth="1"/>
    <col min="5131" max="5376" width="11.44140625" style="45" hidden="1"/>
    <col min="5377" max="5377" width="2.44140625" style="45" customWidth="1"/>
    <col min="5378" max="5378" width="2.6640625" style="45" customWidth="1"/>
    <col min="5379" max="5379" width="12" style="45" customWidth="1"/>
    <col min="5380" max="5380" width="45.6640625" style="45" customWidth="1"/>
    <col min="5381" max="5381" width="14" style="45" customWidth="1"/>
    <col min="5382" max="5382" width="13.33203125" style="45" customWidth="1"/>
    <col min="5383" max="5383" width="13.5546875" style="45" customWidth="1"/>
    <col min="5384" max="5384" width="15.6640625" style="45" customWidth="1"/>
    <col min="5385" max="5385" width="2.44140625" style="45" customWidth="1"/>
    <col min="5386" max="5386" width="3.33203125" style="45" customWidth="1"/>
    <col min="5387" max="5632" width="11.44140625" style="45" hidden="1"/>
    <col min="5633" max="5633" width="2.44140625" style="45" customWidth="1"/>
    <col min="5634" max="5634" width="2.6640625" style="45" customWidth="1"/>
    <col min="5635" max="5635" width="12" style="45" customWidth="1"/>
    <col min="5636" max="5636" width="45.6640625" style="45" customWidth="1"/>
    <col min="5637" max="5637" width="14" style="45" customWidth="1"/>
    <col min="5638" max="5638" width="13.33203125" style="45" customWidth="1"/>
    <col min="5639" max="5639" width="13.5546875" style="45" customWidth="1"/>
    <col min="5640" max="5640" width="15.6640625" style="45" customWidth="1"/>
    <col min="5641" max="5641" width="2.44140625" style="45" customWidth="1"/>
    <col min="5642" max="5642" width="3.33203125" style="45" customWidth="1"/>
    <col min="5643" max="5888" width="11.44140625" style="45" hidden="1"/>
    <col min="5889" max="5889" width="2.44140625" style="45" customWidth="1"/>
    <col min="5890" max="5890" width="2.6640625" style="45" customWidth="1"/>
    <col min="5891" max="5891" width="12" style="45" customWidth="1"/>
    <col min="5892" max="5892" width="45.6640625" style="45" customWidth="1"/>
    <col min="5893" max="5893" width="14" style="45" customWidth="1"/>
    <col min="5894" max="5894" width="13.33203125" style="45" customWidth="1"/>
    <col min="5895" max="5895" width="13.5546875" style="45" customWidth="1"/>
    <col min="5896" max="5896" width="15.6640625" style="45" customWidth="1"/>
    <col min="5897" max="5897" width="2.44140625" style="45" customWidth="1"/>
    <col min="5898" max="5898" width="3.33203125" style="45" customWidth="1"/>
    <col min="5899" max="6144" width="11.44140625" style="45" hidden="1"/>
    <col min="6145" max="6145" width="2.44140625" style="45" customWidth="1"/>
    <col min="6146" max="6146" width="2.6640625" style="45" customWidth="1"/>
    <col min="6147" max="6147" width="12" style="45" customWidth="1"/>
    <col min="6148" max="6148" width="45.6640625" style="45" customWidth="1"/>
    <col min="6149" max="6149" width="14" style="45" customWidth="1"/>
    <col min="6150" max="6150" width="13.33203125" style="45" customWidth="1"/>
    <col min="6151" max="6151" width="13.5546875" style="45" customWidth="1"/>
    <col min="6152" max="6152" width="15.6640625" style="45" customWidth="1"/>
    <col min="6153" max="6153" width="2.44140625" style="45" customWidth="1"/>
    <col min="6154" max="6154" width="3.33203125" style="45" customWidth="1"/>
    <col min="6155" max="6400" width="11.44140625" style="45" hidden="1"/>
    <col min="6401" max="6401" width="2.44140625" style="45" customWidth="1"/>
    <col min="6402" max="6402" width="2.6640625" style="45" customWidth="1"/>
    <col min="6403" max="6403" width="12" style="45" customWidth="1"/>
    <col min="6404" max="6404" width="45.6640625" style="45" customWidth="1"/>
    <col min="6405" max="6405" width="14" style="45" customWidth="1"/>
    <col min="6406" max="6406" width="13.33203125" style="45" customWidth="1"/>
    <col min="6407" max="6407" width="13.5546875" style="45" customWidth="1"/>
    <col min="6408" max="6408" width="15.6640625" style="45" customWidth="1"/>
    <col min="6409" max="6409" width="2.44140625" style="45" customWidth="1"/>
    <col min="6410" max="6410" width="3.33203125" style="45" customWidth="1"/>
    <col min="6411" max="6656" width="11.44140625" style="45" hidden="1"/>
    <col min="6657" max="6657" width="2.44140625" style="45" customWidth="1"/>
    <col min="6658" max="6658" width="2.6640625" style="45" customWidth="1"/>
    <col min="6659" max="6659" width="12" style="45" customWidth="1"/>
    <col min="6660" max="6660" width="45.6640625" style="45" customWidth="1"/>
    <col min="6661" max="6661" width="14" style="45" customWidth="1"/>
    <col min="6662" max="6662" width="13.33203125" style="45" customWidth="1"/>
    <col min="6663" max="6663" width="13.5546875" style="45" customWidth="1"/>
    <col min="6664" max="6664" width="15.6640625" style="45" customWidth="1"/>
    <col min="6665" max="6665" width="2.44140625" style="45" customWidth="1"/>
    <col min="6666" max="6666" width="3.33203125" style="45" customWidth="1"/>
    <col min="6667" max="6912" width="11.44140625" style="45" hidden="1"/>
    <col min="6913" max="6913" width="2.44140625" style="45" customWidth="1"/>
    <col min="6914" max="6914" width="2.6640625" style="45" customWidth="1"/>
    <col min="6915" max="6915" width="12" style="45" customWidth="1"/>
    <col min="6916" max="6916" width="45.6640625" style="45" customWidth="1"/>
    <col min="6917" max="6917" width="14" style="45" customWidth="1"/>
    <col min="6918" max="6918" width="13.33203125" style="45" customWidth="1"/>
    <col min="6919" max="6919" width="13.5546875" style="45" customWidth="1"/>
    <col min="6920" max="6920" width="15.6640625" style="45" customWidth="1"/>
    <col min="6921" max="6921" width="2.44140625" style="45" customWidth="1"/>
    <col min="6922" max="6922" width="3.33203125" style="45" customWidth="1"/>
    <col min="6923" max="7168" width="11.44140625" style="45" hidden="1"/>
    <col min="7169" max="7169" width="2.44140625" style="45" customWidth="1"/>
    <col min="7170" max="7170" width="2.6640625" style="45" customWidth="1"/>
    <col min="7171" max="7171" width="12" style="45" customWidth="1"/>
    <col min="7172" max="7172" width="45.6640625" style="45" customWidth="1"/>
    <col min="7173" max="7173" width="14" style="45" customWidth="1"/>
    <col min="7174" max="7174" width="13.33203125" style="45" customWidth="1"/>
    <col min="7175" max="7175" width="13.5546875" style="45" customWidth="1"/>
    <col min="7176" max="7176" width="15.6640625" style="45" customWidth="1"/>
    <col min="7177" max="7177" width="2.44140625" style="45" customWidth="1"/>
    <col min="7178" max="7178" width="3.33203125" style="45" customWidth="1"/>
    <col min="7179" max="7424" width="11.44140625" style="45" hidden="1"/>
    <col min="7425" max="7425" width="2.44140625" style="45" customWidth="1"/>
    <col min="7426" max="7426" width="2.6640625" style="45" customWidth="1"/>
    <col min="7427" max="7427" width="12" style="45" customWidth="1"/>
    <col min="7428" max="7428" width="45.6640625" style="45" customWidth="1"/>
    <col min="7429" max="7429" width="14" style="45" customWidth="1"/>
    <col min="7430" max="7430" width="13.33203125" style="45" customWidth="1"/>
    <col min="7431" max="7431" width="13.5546875" style="45" customWidth="1"/>
    <col min="7432" max="7432" width="15.6640625" style="45" customWidth="1"/>
    <col min="7433" max="7433" width="2.44140625" style="45" customWidth="1"/>
    <col min="7434" max="7434" width="3.33203125" style="45" customWidth="1"/>
    <col min="7435" max="7680" width="11.44140625" style="45" hidden="1"/>
    <col min="7681" max="7681" width="2.44140625" style="45" customWidth="1"/>
    <col min="7682" max="7682" width="2.6640625" style="45" customWidth="1"/>
    <col min="7683" max="7683" width="12" style="45" customWidth="1"/>
    <col min="7684" max="7684" width="45.6640625" style="45" customWidth="1"/>
    <col min="7685" max="7685" width="14" style="45" customWidth="1"/>
    <col min="7686" max="7686" width="13.33203125" style="45" customWidth="1"/>
    <col min="7687" max="7687" width="13.5546875" style="45" customWidth="1"/>
    <col min="7688" max="7688" width="15.6640625" style="45" customWidth="1"/>
    <col min="7689" max="7689" width="2.44140625" style="45" customWidth="1"/>
    <col min="7690" max="7690" width="3.33203125" style="45" customWidth="1"/>
    <col min="7691" max="7936" width="11.44140625" style="45" hidden="1"/>
    <col min="7937" max="7937" width="2.44140625" style="45" customWidth="1"/>
    <col min="7938" max="7938" width="2.6640625" style="45" customWidth="1"/>
    <col min="7939" max="7939" width="12" style="45" customWidth="1"/>
    <col min="7940" max="7940" width="45.6640625" style="45" customWidth="1"/>
    <col min="7941" max="7941" width="14" style="45" customWidth="1"/>
    <col min="7942" max="7942" width="13.33203125" style="45" customWidth="1"/>
    <col min="7943" max="7943" width="13.5546875" style="45" customWidth="1"/>
    <col min="7944" max="7944" width="15.6640625" style="45" customWidth="1"/>
    <col min="7945" max="7945" width="2.44140625" style="45" customWidth="1"/>
    <col min="7946" max="7946" width="3.33203125" style="45" customWidth="1"/>
    <col min="7947" max="8192" width="11.44140625" style="45" hidden="1"/>
    <col min="8193" max="8193" width="2.44140625" style="45" customWidth="1"/>
    <col min="8194" max="8194" width="2.6640625" style="45" customWidth="1"/>
    <col min="8195" max="8195" width="12" style="45" customWidth="1"/>
    <col min="8196" max="8196" width="45.6640625" style="45" customWidth="1"/>
    <col min="8197" max="8197" width="14" style="45" customWidth="1"/>
    <col min="8198" max="8198" width="13.33203125" style="45" customWidth="1"/>
    <col min="8199" max="8199" width="13.5546875" style="45" customWidth="1"/>
    <col min="8200" max="8200" width="15.6640625" style="45" customWidth="1"/>
    <col min="8201" max="8201" width="2.44140625" style="45" customWidth="1"/>
    <col min="8202" max="8202" width="3.33203125" style="45" customWidth="1"/>
    <col min="8203" max="8448" width="11.44140625" style="45" hidden="1"/>
    <col min="8449" max="8449" width="2.44140625" style="45" customWidth="1"/>
    <col min="8450" max="8450" width="2.6640625" style="45" customWidth="1"/>
    <col min="8451" max="8451" width="12" style="45" customWidth="1"/>
    <col min="8452" max="8452" width="45.6640625" style="45" customWidth="1"/>
    <col min="8453" max="8453" width="14" style="45" customWidth="1"/>
    <col min="8454" max="8454" width="13.33203125" style="45" customWidth="1"/>
    <col min="8455" max="8455" width="13.5546875" style="45" customWidth="1"/>
    <col min="8456" max="8456" width="15.6640625" style="45" customWidth="1"/>
    <col min="8457" max="8457" width="2.44140625" style="45" customWidth="1"/>
    <col min="8458" max="8458" width="3.33203125" style="45" customWidth="1"/>
    <col min="8459" max="8704" width="11.44140625" style="45" hidden="1"/>
    <col min="8705" max="8705" width="2.44140625" style="45" customWidth="1"/>
    <col min="8706" max="8706" width="2.6640625" style="45" customWidth="1"/>
    <col min="8707" max="8707" width="12" style="45" customWidth="1"/>
    <col min="8708" max="8708" width="45.6640625" style="45" customWidth="1"/>
    <col min="8709" max="8709" width="14" style="45" customWidth="1"/>
    <col min="8710" max="8710" width="13.33203125" style="45" customWidth="1"/>
    <col min="8711" max="8711" width="13.5546875" style="45" customWidth="1"/>
    <col min="8712" max="8712" width="15.6640625" style="45" customWidth="1"/>
    <col min="8713" max="8713" width="2.44140625" style="45" customWidth="1"/>
    <col min="8714" max="8714" width="3.33203125" style="45" customWidth="1"/>
    <col min="8715" max="8960" width="11.44140625" style="45" hidden="1"/>
    <col min="8961" max="8961" width="2.44140625" style="45" customWidth="1"/>
    <col min="8962" max="8962" width="2.6640625" style="45" customWidth="1"/>
    <col min="8963" max="8963" width="12" style="45" customWidth="1"/>
    <col min="8964" max="8964" width="45.6640625" style="45" customWidth="1"/>
    <col min="8965" max="8965" width="14" style="45" customWidth="1"/>
    <col min="8966" max="8966" width="13.33203125" style="45" customWidth="1"/>
    <col min="8967" max="8967" width="13.5546875" style="45" customWidth="1"/>
    <col min="8968" max="8968" width="15.6640625" style="45" customWidth="1"/>
    <col min="8969" max="8969" width="2.44140625" style="45" customWidth="1"/>
    <col min="8970" max="8970" width="3.33203125" style="45" customWidth="1"/>
    <col min="8971" max="9216" width="11.44140625" style="45" hidden="1"/>
    <col min="9217" max="9217" width="2.44140625" style="45" customWidth="1"/>
    <col min="9218" max="9218" width="2.6640625" style="45" customWidth="1"/>
    <col min="9219" max="9219" width="12" style="45" customWidth="1"/>
    <col min="9220" max="9220" width="45.6640625" style="45" customWidth="1"/>
    <col min="9221" max="9221" width="14" style="45" customWidth="1"/>
    <col min="9222" max="9222" width="13.33203125" style="45" customWidth="1"/>
    <col min="9223" max="9223" width="13.5546875" style="45" customWidth="1"/>
    <col min="9224" max="9224" width="15.6640625" style="45" customWidth="1"/>
    <col min="9225" max="9225" width="2.44140625" style="45" customWidth="1"/>
    <col min="9226" max="9226" width="3.33203125" style="45" customWidth="1"/>
    <col min="9227" max="9472" width="11.44140625" style="45" hidden="1"/>
    <col min="9473" max="9473" width="2.44140625" style="45" customWidth="1"/>
    <col min="9474" max="9474" width="2.6640625" style="45" customWidth="1"/>
    <col min="9475" max="9475" width="12" style="45" customWidth="1"/>
    <col min="9476" max="9476" width="45.6640625" style="45" customWidth="1"/>
    <col min="9477" max="9477" width="14" style="45" customWidth="1"/>
    <col min="9478" max="9478" width="13.33203125" style="45" customWidth="1"/>
    <col min="9479" max="9479" width="13.5546875" style="45" customWidth="1"/>
    <col min="9480" max="9480" width="15.6640625" style="45" customWidth="1"/>
    <col min="9481" max="9481" width="2.44140625" style="45" customWidth="1"/>
    <col min="9482" max="9482" width="3.33203125" style="45" customWidth="1"/>
    <col min="9483" max="9728" width="11.44140625" style="45" hidden="1"/>
    <col min="9729" max="9729" width="2.44140625" style="45" customWidth="1"/>
    <col min="9730" max="9730" width="2.6640625" style="45" customWidth="1"/>
    <col min="9731" max="9731" width="12" style="45" customWidth="1"/>
    <col min="9732" max="9732" width="45.6640625" style="45" customWidth="1"/>
    <col min="9733" max="9733" width="14" style="45" customWidth="1"/>
    <col min="9734" max="9734" width="13.33203125" style="45" customWidth="1"/>
    <col min="9735" max="9735" width="13.5546875" style="45" customWidth="1"/>
    <col min="9736" max="9736" width="15.6640625" style="45" customWidth="1"/>
    <col min="9737" max="9737" width="2.44140625" style="45" customWidth="1"/>
    <col min="9738" max="9738" width="3.33203125" style="45" customWidth="1"/>
    <col min="9739" max="9984" width="11.44140625" style="45" hidden="1"/>
    <col min="9985" max="9985" width="2.44140625" style="45" customWidth="1"/>
    <col min="9986" max="9986" width="2.6640625" style="45" customWidth="1"/>
    <col min="9987" max="9987" width="12" style="45" customWidth="1"/>
    <col min="9988" max="9988" width="45.6640625" style="45" customWidth="1"/>
    <col min="9989" max="9989" width="14" style="45" customWidth="1"/>
    <col min="9990" max="9990" width="13.33203125" style="45" customWidth="1"/>
    <col min="9991" max="9991" width="13.5546875" style="45" customWidth="1"/>
    <col min="9992" max="9992" width="15.6640625" style="45" customWidth="1"/>
    <col min="9993" max="9993" width="2.44140625" style="45" customWidth="1"/>
    <col min="9994" max="9994" width="3.33203125" style="45" customWidth="1"/>
    <col min="9995" max="10240" width="11.44140625" style="45" hidden="1"/>
    <col min="10241" max="10241" width="2.44140625" style="45" customWidth="1"/>
    <col min="10242" max="10242" width="2.6640625" style="45" customWidth="1"/>
    <col min="10243" max="10243" width="12" style="45" customWidth="1"/>
    <col min="10244" max="10244" width="45.6640625" style="45" customWidth="1"/>
    <col min="10245" max="10245" width="14" style="45" customWidth="1"/>
    <col min="10246" max="10246" width="13.33203125" style="45" customWidth="1"/>
    <col min="10247" max="10247" width="13.5546875" style="45" customWidth="1"/>
    <col min="10248" max="10248" width="15.6640625" style="45" customWidth="1"/>
    <col min="10249" max="10249" width="2.44140625" style="45" customWidth="1"/>
    <col min="10250" max="10250" width="3.33203125" style="45" customWidth="1"/>
    <col min="10251" max="10496" width="11.44140625" style="45" hidden="1"/>
    <col min="10497" max="10497" width="2.44140625" style="45" customWidth="1"/>
    <col min="10498" max="10498" width="2.6640625" style="45" customWidth="1"/>
    <col min="10499" max="10499" width="12" style="45" customWidth="1"/>
    <col min="10500" max="10500" width="45.6640625" style="45" customWidth="1"/>
    <col min="10501" max="10501" width="14" style="45" customWidth="1"/>
    <col min="10502" max="10502" width="13.33203125" style="45" customWidth="1"/>
    <col min="10503" max="10503" width="13.5546875" style="45" customWidth="1"/>
    <col min="10504" max="10504" width="15.6640625" style="45" customWidth="1"/>
    <col min="10505" max="10505" width="2.44140625" style="45" customWidth="1"/>
    <col min="10506" max="10506" width="3.33203125" style="45" customWidth="1"/>
    <col min="10507" max="10752" width="11.44140625" style="45" hidden="1"/>
    <col min="10753" max="10753" width="2.44140625" style="45" customWidth="1"/>
    <col min="10754" max="10754" width="2.6640625" style="45" customWidth="1"/>
    <col min="10755" max="10755" width="12" style="45" customWidth="1"/>
    <col min="10756" max="10756" width="45.6640625" style="45" customWidth="1"/>
    <col min="10757" max="10757" width="14" style="45" customWidth="1"/>
    <col min="10758" max="10758" width="13.33203125" style="45" customWidth="1"/>
    <col min="10759" max="10759" width="13.5546875" style="45" customWidth="1"/>
    <col min="10760" max="10760" width="15.6640625" style="45" customWidth="1"/>
    <col min="10761" max="10761" width="2.44140625" style="45" customWidth="1"/>
    <col min="10762" max="10762" width="3.33203125" style="45" customWidth="1"/>
    <col min="10763" max="11008" width="11.44140625" style="45" hidden="1"/>
    <col min="11009" max="11009" width="2.44140625" style="45" customWidth="1"/>
    <col min="11010" max="11010" width="2.6640625" style="45" customWidth="1"/>
    <col min="11011" max="11011" width="12" style="45" customWidth="1"/>
    <col min="11012" max="11012" width="45.6640625" style="45" customWidth="1"/>
    <col min="11013" max="11013" width="14" style="45" customWidth="1"/>
    <col min="11014" max="11014" width="13.33203125" style="45" customWidth="1"/>
    <col min="11015" max="11015" width="13.5546875" style="45" customWidth="1"/>
    <col min="11016" max="11016" width="15.6640625" style="45" customWidth="1"/>
    <col min="11017" max="11017" width="2.44140625" style="45" customWidth="1"/>
    <col min="11018" max="11018" width="3.33203125" style="45" customWidth="1"/>
    <col min="11019" max="11264" width="11.44140625" style="45" hidden="1"/>
    <col min="11265" max="11265" width="2.44140625" style="45" customWidth="1"/>
    <col min="11266" max="11266" width="2.6640625" style="45" customWidth="1"/>
    <col min="11267" max="11267" width="12" style="45" customWidth="1"/>
    <col min="11268" max="11268" width="45.6640625" style="45" customWidth="1"/>
    <col min="11269" max="11269" width="14" style="45" customWidth="1"/>
    <col min="11270" max="11270" width="13.33203125" style="45" customWidth="1"/>
    <col min="11271" max="11271" width="13.5546875" style="45" customWidth="1"/>
    <col min="11272" max="11272" width="15.6640625" style="45" customWidth="1"/>
    <col min="11273" max="11273" width="2.44140625" style="45" customWidth="1"/>
    <col min="11274" max="11274" width="3.33203125" style="45" customWidth="1"/>
    <col min="11275" max="11520" width="11.44140625" style="45" hidden="1"/>
    <col min="11521" max="11521" width="2.44140625" style="45" customWidth="1"/>
    <col min="11522" max="11522" width="2.6640625" style="45" customWidth="1"/>
    <col min="11523" max="11523" width="12" style="45" customWidth="1"/>
    <col min="11524" max="11524" width="45.6640625" style="45" customWidth="1"/>
    <col min="11525" max="11525" width="14" style="45" customWidth="1"/>
    <col min="11526" max="11526" width="13.33203125" style="45" customWidth="1"/>
    <col min="11527" max="11527" width="13.5546875" style="45" customWidth="1"/>
    <col min="11528" max="11528" width="15.6640625" style="45" customWidth="1"/>
    <col min="11529" max="11529" width="2.44140625" style="45" customWidth="1"/>
    <col min="11530" max="11530" width="3.33203125" style="45" customWidth="1"/>
    <col min="11531" max="11776" width="11.44140625" style="45" hidden="1"/>
    <col min="11777" max="11777" width="2.44140625" style="45" customWidth="1"/>
    <col min="11778" max="11778" width="2.6640625" style="45" customWidth="1"/>
    <col min="11779" max="11779" width="12" style="45" customWidth="1"/>
    <col min="11780" max="11780" width="45.6640625" style="45" customWidth="1"/>
    <col min="11781" max="11781" width="14" style="45" customWidth="1"/>
    <col min="11782" max="11782" width="13.33203125" style="45" customWidth="1"/>
    <col min="11783" max="11783" width="13.5546875" style="45" customWidth="1"/>
    <col min="11784" max="11784" width="15.6640625" style="45" customWidth="1"/>
    <col min="11785" max="11785" width="2.44140625" style="45" customWidth="1"/>
    <col min="11786" max="11786" width="3.33203125" style="45" customWidth="1"/>
    <col min="11787" max="12032" width="11.44140625" style="45" hidden="1"/>
    <col min="12033" max="12033" width="2.44140625" style="45" customWidth="1"/>
    <col min="12034" max="12034" width="2.6640625" style="45" customWidth="1"/>
    <col min="12035" max="12035" width="12" style="45" customWidth="1"/>
    <col min="12036" max="12036" width="45.6640625" style="45" customWidth="1"/>
    <col min="12037" max="12037" width="14" style="45" customWidth="1"/>
    <col min="12038" max="12038" width="13.33203125" style="45" customWidth="1"/>
    <col min="12039" max="12039" width="13.5546875" style="45" customWidth="1"/>
    <col min="12040" max="12040" width="15.6640625" style="45" customWidth="1"/>
    <col min="12041" max="12041" width="2.44140625" style="45" customWidth="1"/>
    <col min="12042" max="12042" width="3.33203125" style="45" customWidth="1"/>
    <col min="12043" max="12288" width="11.44140625" style="45" hidden="1"/>
    <col min="12289" max="12289" width="2.44140625" style="45" customWidth="1"/>
    <col min="12290" max="12290" width="2.6640625" style="45" customWidth="1"/>
    <col min="12291" max="12291" width="12" style="45" customWidth="1"/>
    <col min="12292" max="12292" width="45.6640625" style="45" customWidth="1"/>
    <col min="12293" max="12293" width="14" style="45" customWidth="1"/>
    <col min="12294" max="12294" width="13.33203125" style="45" customWidth="1"/>
    <col min="12295" max="12295" width="13.5546875" style="45" customWidth="1"/>
    <col min="12296" max="12296" width="15.6640625" style="45" customWidth="1"/>
    <col min="12297" max="12297" width="2.44140625" style="45" customWidth="1"/>
    <col min="12298" max="12298" width="3.33203125" style="45" customWidth="1"/>
    <col min="12299" max="12544" width="11.44140625" style="45" hidden="1"/>
    <col min="12545" max="12545" width="2.44140625" style="45" customWidth="1"/>
    <col min="12546" max="12546" width="2.6640625" style="45" customWidth="1"/>
    <col min="12547" max="12547" width="12" style="45" customWidth="1"/>
    <col min="12548" max="12548" width="45.6640625" style="45" customWidth="1"/>
    <col min="12549" max="12549" width="14" style="45" customWidth="1"/>
    <col min="12550" max="12550" width="13.33203125" style="45" customWidth="1"/>
    <col min="12551" max="12551" width="13.5546875" style="45" customWidth="1"/>
    <col min="12552" max="12552" width="15.6640625" style="45" customWidth="1"/>
    <col min="12553" max="12553" width="2.44140625" style="45" customWidth="1"/>
    <col min="12554" max="12554" width="3.33203125" style="45" customWidth="1"/>
    <col min="12555" max="12800" width="11.44140625" style="45" hidden="1"/>
    <col min="12801" max="12801" width="2.44140625" style="45" customWidth="1"/>
    <col min="12802" max="12802" width="2.6640625" style="45" customWidth="1"/>
    <col min="12803" max="12803" width="12" style="45" customWidth="1"/>
    <col min="12804" max="12804" width="45.6640625" style="45" customWidth="1"/>
    <col min="12805" max="12805" width="14" style="45" customWidth="1"/>
    <col min="12806" max="12806" width="13.33203125" style="45" customWidth="1"/>
    <col min="12807" max="12807" width="13.5546875" style="45" customWidth="1"/>
    <col min="12808" max="12808" width="15.6640625" style="45" customWidth="1"/>
    <col min="12809" max="12809" width="2.44140625" style="45" customWidth="1"/>
    <col min="12810" max="12810" width="3.33203125" style="45" customWidth="1"/>
    <col min="12811" max="13056" width="11.44140625" style="45" hidden="1"/>
    <col min="13057" max="13057" width="2.44140625" style="45" customWidth="1"/>
    <col min="13058" max="13058" width="2.6640625" style="45" customWidth="1"/>
    <col min="13059" max="13059" width="12" style="45" customWidth="1"/>
    <col min="13060" max="13060" width="45.6640625" style="45" customWidth="1"/>
    <col min="13061" max="13061" width="14" style="45" customWidth="1"/>
    <col min="13062" max="13062" width="13.33203125" style="45" customWidth="1"/>
    <col min="13063" max="13063" width="13.5546875" style="45" customWidth="1"/>
    <col min="13064" max="13064" width="15.6640625" style="45" customWidth="1"/>
    <col min="13065" max="13065" width="2.44140625" style="45" customWidth="1"/>
    <col min="13066" max="13066" width="3.33203125" style="45" customWidth="1"/>
    <col min="13067" max="13312" width="11.44140625" style="45" hidden="1"/>
    <col min="13313" max="13313" width="2.44140625" style="45" customWidth="1"/>
    <col min="13314" max="13314" width="2.6640625" style="45" customWidth="1"/>
    <col min="13315" max="13315" width="12" style="45" customWidth="1"/>
    <col min="13316" max="13316" width="45.6640625" style="45" customWidth="1"/>
    <col min="13317" max="13317" width="14" style="45" customWidth="1"/>
    <col min="13318" max="13318" width="13.33203125" style="45" customWidth="1"/>
    <col min="13319" max="13319" width="13.5546875" style="45" customWidth="1"/>
    <col min="13320" max="13320" width="15.6640625" style="45" customWidth="1"/>
    <col min="13321" max="13321" width="2.44140625" style="45" customWidth="1"/>
    <col min="13322" max="13322" width="3.33203125" style="45" customWidth="1"/>
    <col min="13323" max="13568" width="11.44140625" style="45" hidden="1"/>
    <col min="13569" max="13569" width="2.44140625" style="45" customWidth="1"/>
    <col min="13570" max="13570" width="2.6640625" style="45" customWidth="1"/>
    <col min="13571" max="13571" width="12" style="45" customWidth="1"/>
    <col min="13572" max="13572" width="45.6640625" style="45" customWidth="1"/>
    <col min="13573" max="13573" width="14" style="45" customWidth="1"/>
    <col min="13574" max="13574" width="13.33203125" style="45" customWidth="1"/>
    <col min="13575" max="13575" width="13.5546875" style="45" customWidth="1"/>
    <col min="13576" max="13576" width="15.6640625" style="45" customWidth="1"/>
    <col min="13577" max="13577" width="2.44140625" style="45" customWidth="1"/>
    <col min="13578" max="13578" width="3.33203125" style="45" customWidth="1"/>
    <col min="13579" max="13824" width="11.44140625" style="45" hidden="1"/>
    <col min="13825" max="13825" width="2.44140625" style="45" customWidth="1"/>
    <col min="13826" max="13826" width="2.6640625" style="45" customWidth="1"/>
    <col min="13827" max="13827" width="12" style="45" customWidth="1"/>
    <col min="13828" max="13828" width="45.6640625" style="45" customWidth="1"/>
    <col min="13829" max="13829" width="14" style="45" customWidth="1"/>
    <col min="13830" max="13830" width="13.33203125" style="45" customWidth="1"/>
    <col min="13831" max="13831" width="13.5546875" style="45" customWidth="1"/>
    <col min="13832" max="13832" width="15.6640625" style="45" customWidth="1"/>
    <col min="13833" max="13833" width="2.44140625" style="45" customWidth="1"/>
    <col min="13834" max="13834" width="3.33203125" style="45" customWidth="1"/>
    <col min="13835" max="14080" width="11.44140625" style="45" hidden="1"/>
    <col min="14081" max="14081" width="2.44140625" style="45" customWidth="1"/>
    <col min="14082" max="14082" width="2.6640625" style="45" customWidth="1"/>
    <col min="14083" max="14083" width="12" style="45" customWidth="1"/>
    <col min="14084" max="14084" width="45.6640625" style="45" customWidth="1"/>
    <col min="14085" max="14085" width="14" style="45" customWidth="1"/>
    <col min="14086" max="14086" width="13.33203125" style="45" customWidth="1"/>
    <col min="14087" max="14087" width="13.5546875" style="45" customWidth="1"/>
    <col min="14088" max="14088" width="15.6640625" style="45" customWidth="1"/>
    <col min="14089" max="14089" width="2.44140625" style="45" customWidth="1"/>
    <col min="14090" max="14090" width="3.33203125" style="45" customWidth="1"/>
    <col min="14091" max="14336" width="11.44140625" style="45" hidden="1"/>
    <col min="14337" max="14337" width="2.44140625" style="45" customWidth="1"/>
    <col min="14338" max="14338" width="2.6640625" style="45" customWidth="1"/>
    <col min="14339" max="14339" width="12" style="45" customWidth="1"/>
    <col min="14340" max="14340" width="45.6640625" style="45" customWidth="1"/>
    <col min="14341" max="14341" width="14" style="45" customWidth="1"/>
    <col min="14342" max="14342" width="13.33203125" style="45" customWidth="1"/>
    <col min="14343" max="14343" width="13.5546875" style="45" customWidth="1"/>
    <col min="14344" max="14344" width="15.6640625" style="45" customWidth="1"/>
    <col min="14345" max="14345" width="2.44140625" style="45" customWidth="1"/>
    <col min="14346" max="14346" width="3.33203125" style="45" customWidth="1"/>
    <col min="14347" max="14592" width="11.44140625" style="45" hidden="1"/>
    <col min="14593" max="14593" width="2.44140625" style="45" customWidth="1"/>
    <col min="14594" max="14594" width="2.6640625" style="45" customWidth="1"/>
    <col min="14595" max="14595" width="12" style="45" customWidth="1"/>
    <col min="14596" max="14596" width="45.6640625" style="45" customWidth="1"/>
    <col min="14597" max="14597" width="14" style="45" customWidth="1"/>
    <col min="14598" max="14598" width="13.33203125" style="45" customWidth="1"/>
    <col min="14599" max="14599" width="13.5546875" style="45" customWidth="1"/>
    <col min="14600" max="14600" width="15.6640625" style="45" customWidth="1"/>
    <col min="14601" max="14601" width="2.44140625" style="45" customWidth="1"/>
    <col min="14602" max="14602" width="3.33203125" style="45" customWidth="1"/>
    <col min="14603" max="14848" width="11.44140625" style="45" hidden="1"/>
    <col min="14849" max="14849" width="2.44140625" style="45" customWidth="1"/>
    <col min="14850" max="14850" width="2.6640625" style="45" customWidth="1"/>
    <col min="14851" max="14851" width="12" style="45" customWidth="1"/>
    <col min="14852" max="14852" width="45.6640625" style="45" customWidth="1"/>
    <col min="14853" max="14853" width="14" style="45" customWidth="1"/>
    <col min="14854" max="14854" width="13.33203125" style="45" customWidth="1"/>
    <col min="14855" max="14855" width="13.5546875" style="45" customWidth="1"/>
    <col min="14856" max="14856" width="15.6640625" style="45" customWidth="1"/>
    <col min="14857" max="14857" width="2.44140625" style="45" customWidth="1"/>
    <col min="14858" max="14858" width="3.33203125" style="45" customWidth="1"/>
    <col min="14859" max="15104" width="11.44140625" style="45" hidden="1"/>
    <col min="15105" max="15105" width="2.44140625" style="45" customWidth="1"/>
    <col min="15106" max="15106" width="2.6640625" style="45" customWidth="1"/>
    <col min="15107" max="15107" width="12" style="45" customWidth="1"/>
    <col min="15108" max="15108" width="45.6640625" style="45" customWidth="1"/>
    <col min="15109" max="15109" width="14" style="45" customWidth="1"/>
    <col min="15110" max="15110" width="13.33203125" style="45" customWidth="1"/>
    <col min="15111" max="15111" width="13.5546875" style="45" customWidth="1"/>
    <col min="15112" max="15112" width="15.6640625" style="45" customWidth="1"/>
    <col min="15113" max="15113" width="2.44140625" style="45" customWidth="1"/>
    <col min="15114" max="15114" width="3.33203125" style="45" customWidth="1"/>
    <col min="15115" max="15360" width="11.44140625" style="45" hidden="1"/>
    <col min="15361" max="15361" width="2.44140625" style="45" customWidth="1"/>
    <col min="15362" max="15362" width="2.6640625" style="45" customWidth="1"/>
    <col min="15363" max="15363" width="12" style="45" customWidth="1"/>
    <col min="15364" max="15364" width="45.6640625" style="45" customWidth="1"/>
    <col min="15365" max="15365" width="14" style="45" customWidth="1"/>
    <col min="15366" max="15366" width="13.33203125" style="45" customWidth="1"/>
    <col min="15367" max="15367" width="13.5546875" style="45" customWidth="1"/>
    <col min="15368" max="15368" width="15.6640625" style="45" customWidth="1"/>
    <col min="15369" max="15369" width="2.44140625" style="45" customWidth="1"/>
    <col min="15370" max="15370" width="3.33203125" style="45" customWidth="1"/>
    <col min="15371" max="15616" width="11.44140625" style="45" hidden="1"/>
    <col min="15617" max="15617" width="2.44140625" style="45" customWidth="1"/>
    <col min="15618" max="15618" width="2.6640625" style="45" customWidth="1"/>
    <col min="15619" max="15619" width="12" style="45" customWidth="1"/>
    <col min="15620" max="15620" width="45.6640625" style="45" customWidth="1"/>
    <col min="15621" max="15621" width="14" style="45" customWidth="1"/>
    <col min="15622" max="15622" width="13.33203125" style="45" customWidth="1"/>
    <col min="15623" max="15623" width="13.5546875" style="45" customWidth="1"/>
    <col min="15624" max="15624" width="15.6640625" style="45" customWidth="1"/>
    <col min="15625" max="15625" width="2.44140625" style="45" customWidth="1"/>
    <col min="15626" max="15626" width="3.33203125" style="45" customWidth="1"/>
    <col min="15627" max="15872" width="11.44140625" style="45" hidden="1"/>
    <col min="15873" max="15873" width="2.44140625" style="45" customWidth="1"/>
    <col min="15874" max="15874" width="2.6640625" style="45" customWidth="1"/>
    <col min="15875" max="15875" width="12" style="45" customWidth="1"/>
    <col min="15876" max="15876" width="45.6640625" style="45" customWidth="1"/>
    <col min="15877" max="15877" width="14" style="45" customWidth="1"/>
    <col min="15878" max="15878" width="13.33203125" style="45" customWidth="1"/>
    <col min="15879" max="15879" width="13.5546875" style="45" customWidth="1"/>
    <col min="15880" max="15880" width="15.6640625" style="45" customWidth="1"/>
    <col min="15881" max="15881" width="2.44140625" style="45" customWidth="1"/>
    <col min="15882" max="15882" width="3.33203125" style="45" customWidth="1"/>
    <col min="15883" max="16128" width="11.44140625" style="45" hidden="1"/>
    <col min="16129" max="16129" width="2.44140625" style="45" customWidth="1"/>
    <col min="16130" max="16130" width="2.6640625" style="45" customWidth="1"/>
    <col min="16131" max="16131" width="12" style="45" customWidth="1"/>
    <col min="16132" max="16132" width="45.6640625" style="45" customWidth="1"/>
    <col min="16133" max="16133" width="14" style="45" customWidth="1"/>
    <col min="16134" max="16134" width="13.33203125" style="45" customWidth="1"/>
    <col min="16135" max="16135" width="13.5546875" style="45" customWidth="1"/>
    <col min="16136" max="16136" width="15.6640625" style="45" customWidth="1"/>
    <col min="16137" max="16137" width="2.44140625" style="45" customWidth="1"/>
    <col min="16138" max="16138" width="3.33203125" style="45" customWidth="1"/>
    <col min="16139" max="16384" width="11.44140625" style="45" hidden="1"/>
  </cols>
  <sheetData>
    <row r="1" spans="1:21" s="43" customFormat="1">
      <c r="A1" s="45"/>
      <c r="B1" s="115"/>
      <c r="C1" s="115"/>
      <c r="D1" s="115"/>
      <c r="E1" s="115"/>
      <c r="F1" s="115"/>
      <c r="G1" s="115"/>
      <c r="H1" s="115"/>
      <c r="I1" s="45"/>
      <c r="J1" s="45"/>
      <c r="K1" s="45"/>
      <c r="L1" s="45"/>
      <c r="M1" s="45"/>
      <c r="N1" s="45"/>
      <c r="O1" s="45"/>
      <c r="P1" s="45"/>
      <c r="Q1" s="45"/>
      <c r="R1" s="45"/>
      <c r="S1" s="45"/>
      <c r="T1" s="45"/>
      <c r="U1" s="45"/>
    </row>
    <row r="2" spans="1:21" s="43" customFormat="1" ht="18" thickBot="1">
      <c r="A2" s="45"/>
      <c r="B2" s="115"/>
      <c r="C2" s="115"/>
      <c r="D2" s="589"/>
      <c r="E2" s="589"/>
      <c r="F2" s="589"/>
      <c r="G2" s="115"/>
      <c r="H2" s="115"/>
      <c r="I2" s="45"/>
      <c r="J2" s="45"/>
      <c r="K2" s="45"/>
      <c r="L2" s="45"/>
      <c r="M2" s="45"/>
      <c r="N2" s="45"/>
      <c r="O2" s="45"/>
      <c r="P2" s="45"/>
      <c r="Q2" s="45"/>
      <c r="R2" s="45"/>
      <c r="S2" s="45"/>
      <c r="T2" s="45"/>
      <c r="U2" s="45"/>
    </row>
    <row r="3" spans="1:21" s="43" customFormat="1" ht="33" customHeight="1" thickTop="1">
      <c r="A3" s="45"/>
      <c r="B3" s="209"/>
      <c r="C3" s="210"/>
      <c r="D3" s="211"/>
      <c r="E3" s="212"/>
      <c r="F3" s="212"/>
      <c r="G3" s="212"/>
      <c r="H3" s="212"/>
      <c r="I3" s="213"/>
      <c r="J3" s="45"/>
      <c r="K3" s="45"/>
      <c r="L3" s="45"/>
      <c r="M3" s="45"/>
      <c r="N3" s="45"/>
      <c r="O3" s="45"/>
      <c r="P3" s="45"/>
      <c r="Q3" s="45"/>
      <c r="R3" s="45"/>
      <c r="S3" s="45"/>
      <c r="T3" s="45"/>
      <c r="U3" s="45"/>
    </row>
    <row r="4" spans="1:21" s="43" customFormat="1" ht="54" customHeight="1">
      <c r="A4" s="45"/>
      <c r="B4" s="214"/>
      <c r="C4" s="215"/>
      <c r="D4" s="549" t="s">
        <v>98</v>
      </c>
      <c r="E4" s="549"/>
      <c r="F4" s="590" t="s">
        <v>54</v>
      </c>
      <c r="G4" s="590"/>
      <c r="H4" s="590"/>
      <c r="I4" s="216"/>
      <c r="J4" s="76"/>
      <c r="K4" s="45"/>
      <c r="L4" s="45"/>
      <c r="M4" s="45"/>
      <c r="N4" s="45"/>
      <c r="O4" s="45"/>
      <c r="P4" s="45"/>
      <c r="Q4" s="45"/>
      <c r="R4" s="45"/>
      <c r="S4" s="45"/>
      <c r="T4" s="45"/>
      <c r="U4" s="45"/>
    </row>
    <row r="5" spans="1:21" s="43" customFormat="1" ht="6.75" customHeight="1">
      <c r="A5" s="45"/>
      <c r="B5" s="214"/>
      <c r="C5" s="217"/>
      <c r="D5" s="218"/>
      <c r="E5" s="77"/>
      <c r="F5" s="219"/>
      <c r="G5" s="220">
        <v>1</v>
      </c>
      <c r="H5" s="220"/>
      <c r="I5" s="221"/>
      <c r="J5" s="222"/>
      <c r="K5" s="45"/>
      <c r="L5" s="45"/>
      <c r="M5" s="45"/>
      <c r="N5" s="45"/>
      <c r="O5" s="45"/>
      <c r="P5" s="45"/>
      <c r="Q5" s="45"/>
      <c r="R5" s="45"/>
      <c r="S5" s="45"/>
      <c r="T5" s="45"/>
      <c r="U5" s="45"/>
    </row>
    <row r="6" spans="1:21" s="43" customFormat="1" ht="22.5" customHeight="1">
      <c r="A6" s="45"/>
      <c r="B6" s="178"/>
      <c r="C6" s="223" t="s">
        <v>99</v>
      </c>
      <c r="D6" s="314" t="str">
        <f>DOSSIER!I4</f>
        <v>F00102</v>
      </c>
      <c r="E6" s="115"/>
      <c r="F6" s="223" t="s">
        <v>56</v>
      </c>
      <c r="G6" s="224">
        <f>'BEBE ENFANT'!D25</f>
        <v>0</v>
      </c>
      <c r="H6" s="115"/>
      <c r="I6" s="225"/>
      <c r="J6" s="76"/>
      <c r="K6" s="45"/>
      <c r="L6" s="45"/>
      <c r="M6" s="45"/>
      <c r="N6" s="45"/>
      <c r="O6" s="45"/>
      <c r="P6" s="45"/>
      <c r="Q6" s="45"/>
      <c r="R6" s="45"/>
      <c r="S6" s="45"/>
      <c r="T6" s="45"/>
      <c r="U6" s="45"/>
    </row>
    <row r="7" spans="1:21" s="43" customFormat="1" ht="15" thickBot="1">
      <c r="A7" s="45"/>
      <c r="B7" s="178"/>
      <c r="C7" s="115"/>
      <c r="D7" s="115"/>
      <c r="E7" s="115"/>
      <c r="F7" s="115"/>
      <c r="G7" s="115"/>
      <c r="H7" s="115"/>
      <c r="I7" s="226"/>
      <c r="J7" s="45"/>
      <c r="K7" s="45"/>
      <c r="L7" s="45"/>
      <c r="M7" s="45"/>
      <c r="N7" s="45"/>
      <c r="O7" s="45"/>
      <c r="P7" s="45" t="s">
        <v>57</v>
      </c>
      <c r="Q7" s="45" t="s">
        <v>57</v>
      </c>
      <c r="R7" s="45" t="s">
        <v>58</v>
      </c>
      <c r="S7" s="45"/>
      <c r="T7" s="45"/>
      <c r="U7" s="45"/>
    </row>
    <row r="8" spans="1:21" s="43" customFormat="1" ht="9" customHeight="1" thickTop="1">
      <c r="A8" s="45"/>
      <c r="B8" s="178"/>
      <c r="C8" s="227" t="s">
        <v>59</v>
      </c>
      <c r="D8" s="228"/>
      <c r="E8" s="229"/>
      <c r="F8" s="230"/>
      <c r="G8" s="231"/>
      <c r="H8" s="232"/>
      <c r="I8" s="226"/>
      <c r="J8" s="45"/>
      <c r="K8" s="45"/>
      <c r="L8" s="88">
        <v>0</v>
      </c>
      <c r="M8" s="45"/>
      <c r="N8" s="45"/>
      <c r="O8" s="45"/>
      <c r="P8" s="45"/>
      <c r="Q8" s="89"/>
      <c r="R8" s="45"/>
      <c r="S8" s="45"/>
      <c r="T8" s="45"/>
      <c r="U8" s="45"/>
    </row>
    <row r="9" spans="1:21" s="43" customFormat="1" ht="15.6">
      <c r="A9" s="45"/>
      <c r="B9" s="178"/>
      <c r="C9" s="233" t="s">
        <v>234</v>
      </c>
      <c r="D9" s="91"/>
      <c r="E9" s="92" t="s">
        <v>60</v>
      </c>
      <c r="F9" s="93">
        <f>'BEBE ENFANT'!E12</f>
        <v>0</v>
      </c>
      <c r="G9" s="94"/>
      <c r="H9" s="234"/>
      <c r="I9" s="226"/>
      <c r="J9" s="45"/>
      <c r="K9" s="45"/>
      <c r="L9" s="95">
        <v>5.5E-2</v>
      </c>
      <c r="M9" s="45"/>
      <c r="N9" s="45"/>
      <c r="O9" s="45"/>
      <c r="P9" s="45"/>
      <c r="Q9" s="45"/>
      <c r="R9" s="96">
        <v>43358</v>
      </c>
      <c r="S9" s="45"/>
      <c r="T9" s="45"/>
      <c r="U9" s="45"/>
    </row>
    <row r="10" spans="1:21" s="43" customFormat="1">
      <c r="A10" s="45"/>
      <c r="B10" s="178"/>
      <c r="C10" s="235" t="s">
        <v>61</v>
      </c>
      <c r="D10" s="98"/>
      <c r="E10" s="92"/>
      <c r="F10" s="279"/>
      <c r="G10" s="279"/>
      <c r="H10" s="280"/>
      <c r="I10" s="226"/>
      <c r="J10" s="45"/>
      <c r="K10" s="45"/>
      <c r="L10" s="99">
        <v>0.1</v>
      </c>
      <c r="M10" s="45"/>
      <c r="N10" s="45"/>
      <c r="O10" s="45"/>
      <c r="P10" s="45"/>
      <c r="Q10" s="45"/>
      <c r="R10" s="96">
        <v>43358</v>
      </c>
      <c r="S10" s="45"/>
      <c r="T10" s="45"/>
      <c r="U10" s="45"/>
    </row>
    <row r="11" spans="1:21" s="43" customFormat="1">
      <c r="A11" s="45"/>
      <c r="B11" s="178"/>
      <c r="C11" s="236" t="s">
        <v>63</v>
      </c>
      <c r="D11" s="101"/>
      <c r="E11" s="92" t="s">
        <v>62</v>
      </c>
      <c r="F11" s="507">
        <f>'BEBE ENFANT'!D16</f>
        <v>0</v>
      </c>
      <c r="G11" s="507"/>
      <c r="H11" s="508"/>
      <c r="I11" s="226"/>
      <c r="J11" s="45"/>
      <c r="K11" s="45"/>
      <c r="L11" s="99">
        <v>0.2</v>
      </c>
      <c r="M11" s="45"/>
      <c r="N11" s="45"/>
      <c r="O11" s="45"/>
      <c r="P11" s="45"/>
      <c r="Q11" s="45"/>
      <c r="R11" s="45" t="s">
        <v>64</v>
      </c>
      <c r="S11" s="45"/>
      <c r="T11" s="45"/>
      <c r="U11" s="45"/>
    </row>
    <row r="12" spans="1:21" s="43" customFormat="1">
      <c r="A12" s="45"/>
      <c r="B12" s="178"/>
      <c r="C12" s="236">
        <v>67450</v>
      </c>
      <c r="D12" s="102" t="s">
        <v>65</v>
      </c>
      <c r="E12" s="103"/>
      <c r="F12" s="104" t="s">
        <v>102</v>
      </c>
      <c r="G12" s="509">
        <f>'BEBE ENFANT'!D18</f>
        <v>0</v>
      </c>
      <c r="H12" s="510"/>
      <c r="I12" s="226"/>
      <c r="J12" s="45"/>
      <c r="K12" s="45"/>
      <c r="L12" s="45"/>
      <c r="M12" s="45"/>
      <c r="N12" s="45"/>
      <c r="O12" s="45"/>
      <c r="P12" s="45" t="s">
        <v>66</v>
      </c>
      <c r="Q12" s="45" t="s">
        <v>67</v>
      </c>
      <c r="R12" s="45"/>
      <c r="S12" s="45"/>
      <c r="T12" s="45"/>
      <c r="U12" s="45"/>
    </row>
    <row r="13" spans="1:21" s="43" customFormat="1">
      <c r="A13" s="45"/>
      <c r="B13" s="178"/>
      <c r="C13" s="236" t="s">
        <v>68</v>
      </c>
      <c r="D13" s="91" t="s">
        <v>69</v>
      </c>
      <c r="E13" s="92"/>
      <c r="F13" s="105" t="s">
        <v>103</v>
      </c>
      <c r="G13" s="511">
        <f>'BEBE ENFANT'!G18</f>
        <v>0</v>
      </c>
      <c r="H13" s="512"/>
      <c r="I13" s="226"/>
      <c r="J13" s="45"/>
      <c r="K13" s="45"/>
      <c r="L13" s="45"/>
      <c r="M13" s="45"/>
      <c r="N13" s="45"/>
      <c r="O13" s="45"/>
      <c r="P13" s="88">
        <v>0</v>
      </c>
      <c r="Q13" s="88">
        <v>0.25</v>
      </c>
      <c r="R13" s="45"/>
      <c r="S13" s="45"/>
      <c r="T13" s="45"/>
      <c r="U13" s="45"/>
    </row>
    <row r="14" spans="1:21" s="43" customFormat="1">
      <c r="A14" s="45"/>
      <c r="B14" s="178"/>
      <c r="C14" s="236" t="s">
        <v>71</v>
      </c>
      <c r="D14" s="106" t="s">
        <v>72</v>
      </c>
      <c r="E14" s="92"/>
      <c r="F14" s="104" t="s">
        <v>2</v>
      </c>
      <c r="G14" s="509">
        <f>'BEBE ENFANT'!G20</f>
        <v>0</v>
      </c>
      <c r="H14" s="510"/>
      <c r="I14" s="226"/>
      <c r="J14" s="45"/>
      <c r="K14" s="45"/>
      <c r="L14" s="45"/>
      <c r="M14" s="45"/>
      <c r="N14" s="45"/>
      <c r="O14" s="45"/>
      <c r="P14" s="45">
        <f>VLOOKUP(P12,'[1]BASE PRODUITS'!A6:E691,3,0)</f>
        <v>200</v>
      </c>
      <c r="Q14" s="45">
        <f>VLOOKUP(Q12,'[1]BASE PRODUITS'!A6:E691,3,0)</f>
        <v>250</v>
      </c>
      <c r="R14" s="45"/>
      <c r="S14" s="45"/>
      <c r="T14" s="45"/>
      <c r="U14" s="45"/>
    </row>
    <row r="15" spans="1:21" s="43" customFormat="1">
      <c r="A15" s="45"/>
      <c r="B15" s="178"/>
      <c r="C15" s="236" t="s">
        <v>73</v>
      </c>
      <c r="D15" s="106" t="s">
        <v>235</v>
      </c>
      <c r="E15" s="92"/>
      <c r="F15" s="105" t="s">
        <v>70</v>
      </c>
      <c r="G15" s="511">
        <f>'BEBE ENFANT'!D20</f>
        <v>0</v>
      </c>
      <c r="H15" s="512"/>
      <c r="I15" s="226"/>
      <c r="J15" s="45"/>
      <c r="K15" s="45"/>
      <c r="L15" s="45"/>
      <c r="M15" s="45"/>
      <c r="N15" s="45"/>
      <c r="O15" s="45"/>
      <c r="P15" s="107" t="s">
        <v>20</v>
      </c>
      <c r="Q15" s="45" t="s">
        <v>74</v>
      </c>
      <c r="R15" s="45"/>
      <c r="S15" s="45"/>
      <c r="T15" s="45"/>
      <c r="U15" s="45"/>
    </row>
    <row r="16" spans="1:21" s="43" customFormat="1" ht="15" thickBot="1">
      <c r="A16" s="45"/>
      <c r="B16" s="178"/>
      <c r="C16" s="237" t="s">
        <v>75</v>
      </c>
      <c r="D16" s="238">
        <v>83856740200014</v>
      </c>
      <c r="E16" s="239"/>
      <c r="F16" s="240"/>
      <c r="G16" s="241" t="s">
        <v>76</v>
      </c>
      <c r="H16" s="313" t="str">
        <f>DOSSIER!I3</f>
        <v>C89</v>
      </c>
      <c r="I16" s="226"/>
      <c r="J16" s="45"/>
      <c r="K16" s="45"/>
      <c r="L16" s="45"/>
      <c r="M16" s="45"/>
      <c r="N16" s="45"/>
      <c r="O16" s="45"/>
      <c r="P16" s="45"/>
      <c r="Q16" s="45"/>
      <c r="R16" s="45"/>
      <c r="S16" s="45"/>
      <c r="T16" s="45"/>
      <c r="U16" s="45"/>
    </row>
    <row r="17" spans="1:16" ht="9" customHeight="1" thickTop="1">
      <c r="B17" s="178"/>
      <c r="C17" s="242"/>
      <c r="D17" s="115"/>
      <c r="E17" s="115"/>
      <c r="F17" s="115"/>
      <c r="G17" s="243"/>
      <c r="H17" s="115"/>
      <c r="I17" s="226"/>
      <c r="P17" s="96">
        <v>43386</v>
      </c>
    </row>
    <row r="18" spans="1:16" ht="6.75" customHeight="1">
      <c r="B18" s="178"/>
      <c r="C18" s="115"/>
      <c r="D18" s="115"/>
      <c r="E18" s="115"/>
      <c r="F18" s="115"/>
      <c r="G18" s="115"/>
      <c r="H18" s="115"/>
      <c r="I18" s="226"/>
    </row>
    <row r="19" spans="1:16">
      <c r="B19" s="178"/>
      <c r="C19" s="116"/>
      <c r="D19" s="115"/>
      <c r="E19" s="117"/>
      <c r="F19" s="115"/>
      <c r="G19" s="115"/>
      <c r="H19" s="115"/>
      <c r="I19" s="226"/>
    </row>
    <row r="20" spans="1:16" ht="21" customHeight="1">
      <c r="B20" s="178"/>
      <c r="C20" s="244" t="s">
        <v>77</v>
      </c>
      <c r="D20" s="245" t="s">
        <v>78</v>
      </c>
      <c r="E20" s="121" t="s">
        <v>79</v>
      </c>
      <c r="F20" s="121" t="s">
        <v>80</v>
      </c>
      <c r="G20" s="121" t="s">
        <v>81</v>
      </c>
      <c r="H20" s="121" t="s">
        <v>82</v>
      </c>
      <c r="I20" s="226"/>
      <c r="K20" s="45" t="s">
        <v>83</v>
      </c>
      <c r="L20" s="45" t="s">
        <v>84</v>
      </c>
    </row>
    <row r="21" spans="1:16" ht="6.75" customHeight="1">
      <c r="B21" s="178"/>
      <c r="C21" s="246"/>
      <c r="D21" s="247"/>
      <c r="E21" s="248"/>
      <c r="F21" s="249"/>
      <c r="G21" s="249"/>
      <c r="H21" s="250"/>
      <c r="I21" s="226"/>
    </row>
    <row r="22" spans="1:16" ht="18" customHeight="1">
      <c r="A22" s="126">
        <v>5</v>
      </c>
      <c r="B22" s="178"/>
      <c r="C22" s="251"/>
      <c r="D22" s="252"/>
      <c r="E22" s="253"/>
      <c r="F22" s="254"/>
      <c r="G22" s="255"/>
      <c r="H22" s="256"/>
      <c r="I22" s="226"/>
      <c r="K22" s="95" t="e">
        <f>#REF!</f>
        <v>#REF!</v>
      </c>
      <c r="L22" s="133">
        <f>IF(ISERROR(H22*#REF!),0,H22*#REF!)</f>
        <v>0</v>
      </c>
    </row>
    <row r="23" spans="1:16" ht="18" customHeight="1">
      <c r="A23" s="126"/>
      <c r="B23" s="178"/>
      <c r="C23" s="571" t="s">
        <v>112</v>
      </c>
      <c r="D23" s="257" t="str">
        <f>VLOOKUP(C23,'BASE PRODUITS'!A8:B45,2,0)</f>
        <v>SEANCE GROSSESSE  FORMULE "ESSENTIEL"</v>
      </c>
      <c r="E23" s="574">
        <v>200</v>
      </c>
      <c r="F23" s="576">
        <v>1</v>
      </c>
      <c r="G23" s="578">
        <v>0</v>
      </c>
      <c r="H23" s="580">
        <v>200</v>
      </c>
      <c r="I23" s="226"/>
      <c r="K23" s="95" t="e">
        <f>#REF!</f>
        <v>#REF!</v>
      </c>
      <c r="L23" s="133">
        <f>IF(ISERROR(H23*#REF!),0,H23*#REF!)</f>
        <v>0</v>
      </c>
    </row>
    <row r="24" spans="1:16" ht="18" customHeight="1">
      <c r="A24" s="126"/>
      <c r="B24" s="178"/>
      <c r="C24" s="572"/>
      <c r="D24" s="547" t="str">
        <f>VLOOKUP(C23,'BASE PRODUITS'!A7:D44,4,0)</f>
        <v>10 PHOTOS / 1H</v>
      </c>
      <c r="E24" s="536"/>
      <c r="F24" s="539"/>
      <c r="G24" s="542"/>
      <c r="H24" s="581"/>
      <c r="I24" s="226"/>
      <c r="K24" s="95" t="e">
        <f>#REF!</f>
        <v>#REF!</v>
      </c>
      <c r="L24" s="133">
        <f>IF(ISERROR(H24*#REF!),0,H24*#REF!)</f>
        <v>0</v>
      </c>
    </row>
    <row r="25" spans="1:16" ht="18" customHeight="1">
      <c r="A25" s="126"/>
      <c r="B25" s="178"/>
      <c r="C25" s="573"/>
      <c r="D25" s="588"/>
      <c r="E25" s="575"/>
      <c r="F25" s="577"/>
      <c r="G25" s="579"/>
      <c r="H25" s="582"/>
      <c r="I25" s="226"/>
      <c r="K25" s="95" t="e">
        <f>#REF!</f>
        <v>#REF!</v>
      </c>
      <c r="L25" s="133">
        <f>IF(ISERROR(H25*#REF!),0,H25*#REF!)</f>
        <v>0</v>
      </c>
    </row>
    <row r="26" spans="1:16" ht="18" customHeight="1">
      <c r="A26" s="126"/>
      <c r="B26" s="178"/>
      <c r="C26" s="591" t="s">
        <v>85</v>
      </c>
      <c r="D26" s="583" t="str">
        <f>VLOOKUP(C26,'BASE PRODUITS'!A11:B48,2,0)</f>
        <v>SEANCE COUPLE FORMULE "ESSENTIEL"</v>
      </c>
      <c r="E26" s="586">
        <v>-50</v>
      </c>
      <c r="F26" s="594">
        <v>1</v>
      </c>
      <c r="G26" s="597">
        <v>0</v>
      </c>
      <c r="H26" s="599">
        <v>-50</v>
      </c>
      <c r="I26" s="226"/>
      <c r="K26" s="95" t="e">
        <f>#REF!</f>
        <v>#REF!</v>
      </c>
      <c r="L26" s="133">
        <f>IF(ISERROR(H26*#REF!),0,H26*#REF!)</f>
        <v>0</v>
      </c>
    </row>
    <row r="27" spans="1:16" ht="18" customHeight="1">
      <c r="A27" s="126"/>
      <c r="B27" s="178"/>
      <c r="C27" s="592"/>
      <c r="D27" s="584" t="e">
        <f>VLOOKUP(C27,'BASE PRODUITS'!A12:B49,2,0)</f>
        <v>#N/A</v>
      </c>
      <c r="E27" s="527"/>
      <c r="F27" s="568"/>
      <c r="G27" s="569"/>
      <c r="H27" s="570"/>
      <c r="I27" s="226"/>
      <c r="K27" s="95" t="e">
        <f>#REF!</f>
        <v>#REF!</v>
      </c>
      <c r="L27" s="133">
        <f>IF(ISERROR(H27*#REF!),0,H27*#REF!)</f>
        <v>0</v>
      </c>
    </row>
    <row r="28" spans="1:16" ht="18" customHeight="1">
      <c r="A28" s="126"/>
      <c r="B28" s="178"/>
      <c r="C28" s="593"/>
      <c r="D28" s="585" t="e">
        <f>VLOOKUP(C28,'BASE PRODUITS'!A13:B50,2,0)</f>
        <v>#N/A</v>
      </c>
      <c r="E28" s="587"/>
      <c r="F28" s="595"/>
      <c r="G28" s="598"/>
      <c r="H28" s="600"/>
      <c r="I28" s="226"/>
      <c r="K28" s="95" t="e">
        <f>#REF!</f>
        <v>#REF!</v>
      </c>
      <c r="L28" s="133">
        <f>IF(ISERROR(H28*#REF!),0,H28*#REF!)</f>
        <v>0</v>
      </c>
    </row>
    <row r="29" spans="1:16" ht="18" customHeight="1">
      <c r="A29" s="126"/>
      <c r="B29" s="178"/>
      <c r="C29" s="571" t="s">
        <v>100</v>
      </c>
      <c r="D29" s="257" t="str">
        <f>VLOOKUP(C29,'BASE PRODUITS'!A14:B52,2,0)</f>
        <v>OPTION DECOR LIT BOHEME</v>
      </c>
      <c r="E29" s="574">
        <v>20</v>
      </c>
      <c r="F29" s="576">
        <v>1</v>
      </c>
      <c r="G29" s="578">
        <v>1</v>
      </c>
      <c r="H29" s="580">
        <v>0</v>
      </c>
      <c r="I29" s="226"/>
      <c r="K29" s="95" t="e">
        <f>#REF!</f>
        <v>#REF!</v>
      </c>
      <c r="L29" s="133">
        <f>IF(ISERROR(H29*#REF!),0,H29*#REF!)</f>
        <v>0</v>
      </c>
    </row>
    <row r="30" spans="1:16" ht="18" customHeight="1">
      <c r="A30" s="126"/>
      <c r="B30" s="178"/>
      <c r="C30" s="572"/>
      <c r="D30" s="547">
        <f>VLOOKUP(C29,'BASE PRODUITS'!A14:D55,4,0)</f>
        <v>0</v>
      </c>
      <c r="E30" s="536"/>
      <c r="F30" s="539"/>
      <c r="G30" s="542"/>
      <c r="H30" s="581"/>
      <c r="I30" s="226"/>
      <c r="K30" s="95" t="e">
        <f>#REF!</f>
        <v>#REF!</v>
      </c>
      <c r="L30" s="133">
        <f>IF(ISERROR(H30*#REF!),0,H30*#REF!)</f>
        <v>0</v>
      </c>
    </row>
    <row r="31" spans="1:16" ht="18" customHeight="1">
      <c r="A31" s="126"/>
      <c r="B31" s="178"/>
      <c r="C31" s="573"/>
      <c r="D31" s="588"/>
      <c r="E31" s="575"/>
      <c r="F31" s="577"/>
      <c r="G31" s="579"/>
      <c r="H31" s="582"/>
      <c r="I31" s="226"/>
      <c r="K31" s="95" t="e">
        <f>#REF!</f>
        <v>#REF!</v>
      </c>
      <c r="L31" s="133">
        <f>IF(ISERROR(H31*#REF!),0,H31*#REF!)</f>
        <v>0</v>
      </c>
    </row>
    <row r="32" spans="1:16" ht="18" customHeight="1">
      <c r="A32" s="126"/>
      <c r="B32" s="178"/>
      <c r="C32" s="566"/>
      <c r="D32" s="567"/>
      <c r="E32" s="527"/>
      <c r="F32" s="568"/>
      <c r="G32" s="569"/>
      <c r="H32" s="570"/>
      <c r="I32" s="226"/>
      <c r="K32" s="95" t="e">
        <f>#REF!</f>
        <v>#REF!</v>
      </c>
      <c r="L32" s="133">
        <f>IF(ISERROR(H32*#REF!),0,H32*#REF!)</f>
        <v>0</v>
      </c>
    </row>
    <row r="33" spans="1:12" ht="18" customHeight="1">
      <c r="A33" s="126"/>
      <c r="B33" s="178"/>
      <c r="C33" s="566"/>
      <c r="D33" s="524"/>
      <c r="E33" s="527"/>
      <c r="F33" s="568"/>
      <c r="G33" s="569"/>
      <c r="H33" s="570"/>
      <c r="I33" s="226"/>
      <c r="K33" s="95" t="e">
        <f>#REF!</f>
        <v>#REF!</v>
      </c>
      <c r="L33" s="133">
        <f>IF(ISERROR(H33*#REF!),0,H33*#REF!)</f>
        <v>0</v>
      </c>
    </row>
    <row r="34" spans="1:12" ht="18" customHeight="1">
      <c r="A34" s="126"/>
      <c r="B34" s="178"/>
      <c r="C34" s="566"/>
      <c r="D34" s="524"/>
      <c r="E34" s="527"/>
      <c r="F34" s="568"/>
      <c r="G34" s="569"/>
      <c r="H34" s="570"/>
      <c r="I34" s="226"/>
      <c r="K34" s="95" t="e">
        <f>#REF!</f>
        <v>#REF!</v>
      </c>
      <c r="L34" s="133">
        <f>IF(ISERROR(H34*#REF!),0,H34*#REF!)</f>
        <v>0</v>
      </c>
    </row>
    <row r="35" spans="1:12" ht="18" customHeight="1">
      <c r="A35" s="126"/>
      <c r="B35" s="178"/>
      <c r="C35" s="258" t="s">
        <v>59</v>
      </c>
      <c r="D35" s="259"/>
      <c r="E35" s="160" t="s">
        <v>59</v>
      </c>
      <c r="F35" s="161" t="s">
        <v>59</v>
      </c>
      <c r="G35" s="138" t="s">
        <v>59</v>
      </c>
      <c r="H35" s="260" t="str">
        <f>IF(ISERROR(E35*F35),"",(E35*F35)-G35*E35*F35)</f>
        <v/>
      </c>
      <c r="I35" s="226"/>
      <c r="K35" s="95" t="e">
        <f>#REF!</f>
        <v>#REF!</v>
      </c>
      <c r="L35" s="133">
        <f>IF(ISERROR(H35*#REF!),0,H35*#REF!)</f>
        <v>0</v>
      </c>
    </row>
    <row r="36" spans="1:12" ht="18" customHeight="1">
      <c r="A36" s="126"/>
      <c r="B36" s="178"/>
      <c r="C36" s="258" t="s">
        <v>59</v>
      </c>
      <c r="D36" s="159"/>
      <c r="E36" s="160" t="s">
        <v>59</v>
      </c>
      <c r="F36" s="161" t="s">
        <v>59</v>
      </c>
      <c r="G36" s="138" t="s">
        <v>59</v>
      </c>
      <c r="H36" s="260" t="str">
        <f>IF(ISERROR(E36*F36),"",(E36*F36)-G36*E36*F36)</f>
        <v/>
      </c>
      <c r="I36" s="226"/>
      <c r="K36" s="95" t="e">
        <f>#REF!</f>
        <v>#REF!</v>
      </c>
      <c r="L36" s="133">
        <f>IF(ISERROR(H36*#REF!),0,H36*#REF!)</f>
        <v>0</v>
      </c>
    </row>
    <row r="37" spans="1:12" ht="18" customHeight="1">
      <c r="A37" s="126"/>
      <c r="B37" s="178"/>
      <c r="C37" s="261" t="s">
        <v>59</v>
      </c>
      <c r="D37" s="262"/>
      <c r="E37" s="263" t="s">
        <v>59</v>
      </c>
      <c r="F37" s="264" t="s">
        <v>59</v>
      </c>
      <c r="G37" s="265" t="s">
        <v>59</v>
      </c>
      <c r="H37" s="266" t="str">
        <f>IF(ISERROR(E37*F37),"",(E37*F37)-G37*E37*F37)</f>
        <v/>
      </c>
      <c r="I37" s="226"/>
      <c r="K37" s="95" t="e">
        <f>#REF!</f>
        <v>#REF!</v>
      </c>
      <c r="L37" s="133">
        <f>IF(ISERROR(H37*#REF!),0,H37*#REF!)</f>
        <v>0</v>
      </c>
    </row>
    <row r="38" spans="1:12" ht="18" customHeight="1">
      <c r="A38" s="126"/>
      <c r="B38" s="178"/>
      <c r="C38" s="168" t="s">
        <v>59</v>
      </c>
      <c r="D38" s="169" t="s">
        <v>59</v>
      </c>
      <c r="E38" s="170" t="s">
        <v>59</v>
      </c>
      <c r="F38" s="171" t="s">
        <v>59</v>
      </c>
      <c r="G38" s="172" t="s">
        <v>59</v>
      </c>
      <c r="H38" s="173" t="str">
        <f>IF(ISERROR(E38*F38),"",(E38*F38)-G38*E38*F38)</f>
        <v/>
      </c>
      <c r="I38" s="226"/>
      <c r="K38" s="95" t="e">
        <f>#REF!</f>
        <v>#REF!</v>
      </c>
      <c r="L38" s="133">
        <f>IF(ISERROR(H38*#REF!),0,H38*#REF!)</f>
        <v>0</v>
      </c>
    </row>
    <row r="39" spans="1:12" ht="18" customHeight="1">
      <c r="A39" s="126"/>
      <c r="B39" s="178"/>
      <c r="C39" s="168" t="s">
        <v>59</v>
      </c>
      <c r="D39" s="169" t="s">
        <v>59</v>
      </c>
      <c r="E39" s="170" t="s">
        <v>59</v>
      </c>
      <c r="F39" s="171" t="s">
        <v>59</v>
      </c>
      <c r="G39" s="172" t="s">
        <v>59</v>
      </c>
      <c r="H39" s="173" t="str">
        <f>IF(ISERROR(E39*F39),"",(E39*F39)-G39*E39*F39)</f>
        <v/>
      </c>
      <c r="I39" s="226"/>
      <c r="K39" s="95" t="e">
        <f>#REF!</f>
        <v>#REF!</v>
      </c>
      <c r="L39" s="133">
        <f>IF(ISERROR(H39*#REF!),0,H39*#REF!)</f>
        <v>0</v>
      </c>
    </row>
    <row r="40" spans="1:12" ht="18" customHeight="1">
      <c r="A40" s="126"/>
      <c r="B40" s="178"/>
      <c r="C40" s="174" t="s">
        <v>86</v>
      </c>
      <c r="D40" s="175">
        <f>G6</f>
        <v>0</v>
      </c>
      <c r="E40" s="170" t="s">
        <v>59</v>
      </c>
      <c r="F40" s="267" t="s">
        <v>101</v>
      </c>
      <c r="G40" s="268" t="s">
        <v>87</v>
      </c>
      <c r="H40" s="269">
        <f>SUM(H22:H37)</f>
        <v>150</v>
      </c>
      <c r="I40" s="226"/>
      <c r="K40" s="95" t="e">
        <f>#REF!</f>
        <v>#REF!</v>
      </c>
      <c r="L40" s="133">
        <f>IF(ISERROR(#REF!*#REF!),0,#REF!*#REF!)</f>
        <v>0</v>
      </c>
    </row>
    <row r="41" spans="1:12" ht="18" customHeight="1" thickBot="1">
      <c r="A41" s="126"/>
      <c r="B41" s="178"/>
      <c r="C41" s="174"/>
      <c r="D41" s="179"/>
      <c r="E41" s="170" t="s">
        <v>59</v>
      </c>
      <c r="F41" s="115"/>
      <c r="G41" s="270"/>
      <c r="H41" s="271"/>
      <c r="I41" s="226"/>
      <c r="K41" s="95" t="e">
        <f>#REF!</f>
        <v>#REF!</v>
      </c>
      <c r="L41" s="133">
        <f>IF(ISERROR(#REF!*#REF!),0,#REF!*#REF!)</f>
        <v>0</v>
      </c>
    </row>
    <row r="42" spans="1:12" ht="18" customHeight="1" thickTop="1" thickBot="1">
      <c r="A42" s="126"/>
      <c r="B42" s="178"/>
      <c r="C42" s="174" t="s">
        <v>88</v>
      </c>
      <c r="D42" s="169" t="str">
        <f>'BEBE ENFANT'!H27</f>
        <v>VIREMENT;PAYPAL;CB;CHEQUE;ESPECES</v>
      </c>
      <c r="E42" s="170" t="s">
        <v>59</v>
      </c>
      <c r="F42" s="182" t="s">
        <v>90</v>
      </c>
      <c r="G42" s="183"/>
      <c r="H42" s="272">
        <f>H40</f>
        <v>150</v>
      </c>
      <c r="I42" s="226"/>
      <c r="K42" s="95" t="e">
        <f>#REF!</f>
        <v>#REF!</v>
      </c>
      <c r="L42" s="133">
        <f>IF(ISERROR(#REF!*#REF!),0,#REF!*#REF!)</f>
        <v>0</v>
      </c>
    </row>
    <row r="43" spans="1:12" ht="18" customHeight="1" thickTop="1">
      <c r="A43" s="126"/>
      <c r="B43" s="178"/>
      <c r="C43" s="185" t="s">
        <v>91</v>
      </c>
      <c r="D43" s="186"/>
      <c r="E43" s="170" t="s">
        <v>59</v>
      </c>
      <c r="F43" s="171" t="s">
        <v>59</v>
      </c>
      <c r="G43" s="172" t="s">
        <v>59</v>
      </c>
      <c r="H43" s="173" t="str">
        <f>IF(ISERROR(E43*F43),"",(E43*F43)-G43*E43*F43)</f>
        <v/>
      </c>
      <c r="I43" s="226"/>
      <c r="J43" s="115"/>
      <c r="K43" s="95" t="e">
        <f>#REF!</f>
        <v>#REF!</v>
      </c>
      <c r="L43" s="133">
        <f>IF(ISERROR(#REF!*#REF!),0,#REF!*#REF!)</f>
        <v>0</v>
      </c>
    </row>
    <row r="44" spans="1:12" ht="18" customHeight="1">
      <c r="A44" s="126"/>
      <c r="B44" s="178"/>
      <c r="C44" s="168" t="s">
        <v>59</v>
      </c>
      <c r="D44" s="115"/>
      <c r="E44" s="170" t="s">
        <v>59</v>
      </c>
      <c r="F44" s="171" t="s">
        <v>59</v>
      </c>
      <c r="G44" s="172" t="s">
        <v>59</v>
      </c>
      <c r="H44" s="173" t="str">
        <f>IF(ISERROR(E44*F44),"",(E44*F44)-G44*E44*F44)</f>
        <v/>
      </c>
      <c r="I44" s="226"/>
      <c r="K44" s="95" t="e">
        <f>#REF!</f>
        <v>#REF!</v>
      </c>
      <c r="L44" s="133">
        <f>IF(ISERROR(#REF!*#REF!),0,#REF!*#REF!)</f>
        <v>0</v>
      </c>
    </row>
    <row r="45" spans="1:12" ht="18" customHeight="1">
      <c r="A45" s="126"/>
      <c r="B45" s="178"/>
      <c r="C45" s="506" t="s">
        <v>93</v>
      </c>
      <c r="D45" s="506"/>
      <c r="E45" s="506"/>
      <c r="F45" s="506"/>
      <c r="G45" s="506"/>
      <c r="H45" s="506"/>
      <c r="I45" s="226"/>
      <c r="K45" s="95" t="e">
        <f>#REF!</f>
        <v>#REF!</v>
      </c>
      <c r="L45" s="133">
        <f>IF(ISERROR(H43*#REF!),0,H43*#REF!)</f>
        <v>0</v>
      </c>
    </row>
    <row r="46" spans="1:12" ht="18" customHeight="1">
      <c r="A46" s="126"/>
      <c r="B46" s="178"/>
      <c r="C46" s="596" t="s">
        <v>237</v>
      </c>
      <c r="D46" s="596"/>
      <c r="E46" s="596"/>
      <c r="F46" s="596"/>
      <c r="G46" s="596"/>
      <c r="H46" s="173">
        <f>IF(ISERROR(E46*F46),"",(E46*F46)-G46*E46*F46)</f>
        <v>0</v>
      </c>
      <c r="I46" s="226"/>
      <c r="K46" s="95" t="e">
        <f>#REF!</f>
        <v>#REF!</v>
      </c>
      <c r="L46" s="133">
        <f>IF(ISERROR(H44*#REF!),0,H44*#REF!)</f>
        <v>0</v>
      </c>
    </row>
    <row r="47" spans="1:12" ht="18" customHeight="1">
      <c r="A47" s="126"/>
      <c r="B47" s="178"/>
      <c r="C47" s="115"/>
      <c r="D47" s="115"/>
      <c r="E47" s="115"/>
      <c r="F47" s="115"/>
      <c r="G47" s="115"/>
      <c r="H47" s="115"/>
      <c r="I47" s="226"/>
      <c r="K47" s="95" t="e">
        <f>#REF!</f>
        <v>#REF!</v>
      </c>
      <c r="L47" s="133">
        <f>IF(ISERROR(#REF!*#REF!),0,#REF!*#REF!)</f>
        <v>0</v>
      </c>
    </row>
    <row r="48" spans="1:12" ht="18" customHeight="1">
      <c r="A48" s="126"/>
      <c r="B48" s="178"/>
      <c r="C48" s="506"/>
      <c r="D48" s="506"/>
      <c r="E48" s="506"/>
      <c r="F48" s="506"/>
      <c r="G48" s="506"/>
      <c r="H48" s="506"/>
      <c r="I48" s="226"/>
      <c r="K48" s="95" t="e">
        <f>#REF!</f>
        <v>#REF!</v>
      </c>
      <c r="L48" s="133">
        <f>IF(ISERROR(H46*#REF!),0,H46*#REF!)</f>
        <v>0</v>
      </c>
    </row>
    <row r="49" spans="1:12" ht="18" customHeight="1">
      <c r="A49" s="126"/>
      <c r="B49" s="178"/>
      <c r="C49" s="115"/>
      <c r="D49" s="115"/>
      <c r="E49" s="115"/>
      <c r="F49" s="115"/>
      <c r="G49" s="115"/>
      <c r="H49" s="115"/>
      <c r="I49" s="226"/>
      <c r="K49" s="95" t="e">
        <f>#REF!</f>
        <v>#REF!</v>
      </c>
      <c r="L49" s="133">
        <f>IF(ISERROR(#REF!*#REF!),0,#REF!*#REF!)</f>
        <v>0</v>
      </c>
    </row>
    <row r="50" spans="1:12" ht="18" customHeight="1">
      <c r="A50" s="126"/>
      <c r="B50" s="178"/>
      <c r="C50" s="115"/>
      <c r="D50" s="187" t="s">
        <v>94</v>
      </c>
      <c r="E50" s="115"/>
      <c r="F50" s="115"/>
      <c r="G50" s="115"/>
      <c r="H50" s="115"/>
      <c r="I50" s="226"/>
      <c r="K50" s="95" t="e">
        <f>#REF!</f>
        <v>#REF!</v>
      </c>
      <c r="L50" s="133">
        <f>IF(ISERROR(H48*#REF!),0,H48*#REF!)</f>
        <v>0</v>
      </c>
    </row>
    <row r="51" spans="1:12" ht="18" customHeight="1">
      <c r="A51" s="126"/>
      <c r="B51" s="178"/>
      <c r="C51" s="115"/>
      <c r="D51" s="115"/>
      <c r="E51" s="115"/>
      <c r="F51" s="115"/>
      <c r="G51" s="115"/>
      <c r="H51" s="115"/>
      <c r="I51" s="226"/>
      <c r="K51" s="95" t="e">
        <f>#REF!</f>
        <v>#REF!</v>
      </c>
      <c r="L51" s="133">
        <f>IF(ISERROR(H45*#REF!),0,H45*#REF!)</f>
        <v>0</v>
      </c>
    </row>
    <row r="52" spans="1:12" ht="18" customHeight="1">
      <c r="A52" s="188"/>
      <c r="B52" s="178"/>
      <c r="C52" s="168" t="s">
        <v>59</v>
      </c>
      <c r="D52" s="169" t="s">
        <v>59</v>
      </c>
      <c r="E52" s="170" t="s">
        <v>59</v>
      </c>
      <c r="F52" s="171" t="s">
        <v>59</v>
      </c>
      <c r="G52" s="172" t="s">
        <v>59</v>
      </c>
      <c r="H52" s="173" t="str">
        <f>IF(ISERROR(E52*F52),"",(E52*F52)-G52*E52*F52)</f>
        <v/>
      </c>
      <c r="I52" s="226"/>
      <c r="K52" s="95" t="e">
        <f>#REF!</f>
        <v>#REF!</v>
      </c>
      <c r="L52" s="133">
        <f>IF(ISERROR(H52*#REF!),0,H52*#REF!)</f>
        <v>0</v>
      </c>
    </row>
    <row r="53" spans="1:12">
      <c r="B53" s="178"/>
      <c r="C53" s="189"/>
      <c r="D53" s="189"/>
      <c r="E53" s="186"/>
      <c r="F53" s="115"/>
      <c r="G53" s="186"/>
      <c r="H53" s="186"/>
      <c r="I53" s="226"/>
      <c r="L53" s="190">
        <f>SUM(L22:L52)</f>
        <v>0</v>
      </c>
    </row>
    <row r="54" spans="1:12" ht="17.25" customHeight="1">
      <c r="B54" s="178"/>
      <c r="C54" s="115"/>
      <c r="D54" s="115"/>
      <c r="E54" s="115"/>
      <c r="F54" s="115"/>
      <c r="G54" s="115"/>
      <c r="H54" s="115"/>
      <c r="I54" s="226"/>
    </row>
    <row r="55" spans="1:12" ht="7.5" customHeight="1">
      <c r="B55" s="178"/>
      <c r="C55" s="115"/>
      <c r="D55" s="115"/>
      <c r="E55" s="115"/>
      <c r="F55" s="115"/>
      <c r="G55" s="115"/>
      <c r="H55" s="115"/>
      <c r="I55" s="226"/>
    </row>
    <row r="56" spans="1:12" ht="36" customHeight="1">
      <c r="B56" s="178"/>
      <c r="C56" s="115"/>
      <c r="D56" s="115"/>
      <c r="E56" s="273"/>
      <c r="F56" s="115"/>
      <c r="G56" s="115"/>
      <c r="H56" s="115"/>
      <c r="I56" s="226"/>
    </row>
    <row r="57" spans="1:12" ht="21.75" hidden="1" customHeight="1">
      <c r="B57" s="178"/>
      <c r="C57" s="115"/>
      <c r="D57" s="115" t="s">
        <v>95</v>
      </c>
      <c r="E57" s="192"/>
      <c r="F57" s="115"/>
      <c r="G57" s="115"/>
      <c r="H57" s="115"/>
      <c r="I57" s="226"/>
    </row>
    <row r="58" spans="1:12" ht="15.6" hidden="1">
      <c r="B58" s="178"/>
      <c r="C58" s="115"/>
      <c r="D58" s="115" t="s">
        <v>96</v>
      </c>
      <c r="E58" s="192"/>
      <c r="F58" s="115"/>
      <c r="G58" s="193"/>
      <c r="H58" s="195"/>
      <c r="I58" s="226"/>
    </row>
    <row r="59" spans="1:12" ht="15.6" hidden="1">
      <c r="B59" s="178"/>
      <c r="C59" s="115"/>
      <c r="D59" s="115" t="s">
        <v>64</v>
      </c>
      <c r="E59" s="192"/>
      <c r="F59" s="115"/>
      <c r="G59" s="193"/>
      <c r="H59" s="195"/>
      <c r="I59" s="226"/>
    </row>
    <row r="60" spans="1:12" ht="15.6" hidden="1">
      <c r="B60" s="178"/>
      <c r="C60" s="115"/>
      <c r="D60" s="115" t="s">
        <v>89</v>
      </c>
      <c r="E60" s="192"/>
      <c r="F60" s="115"/>
      <c r="G60" s="193"/>
      <c r="H60" s="195"/>
      <c r="I60" s="226"/>
    </row>
    <row r="61" spans="1:12" ht="12" customHeight="1">
      <c r="B61" s="178"/>
      <c r="C61" s="115"/>
      <c r="D61" s="115"/>
      <c r="E61" s="115"/>
      <c r="F61" s="115"/>
      <c r="G61" s="115"/>
      <c r="H61" s="196"/>
      <c r="I61" s="226"/>
    </row>
    <row r="62" spans="1:12">
      <c r="B62" s="178"/>
      <c r="C62" s="185"/>
      <c r="D62" s="115"/>
      <c r="E62" s="115"/>
      <c r="F62" s="197"/>
      <c r="G62" s="198"/>
      <c r="H62" s="196"/>
      <c r="I62" s="226"/>
    </row>
    <row r="63" spans="1:12">
      <c r="B63" s="178"/>
      <c r="C63" s="185"/>
      <c r="D63" s="115"/>
      <c r="E63" s="115"/>
      <c r="F63" s="197"/>
      <c r="G63" s="198"/>
      <c r="H63" s="186"/>
      <c r="I63" s="226"/>
    </row>
    <row r="64" spans="1:12">
      <c r="B64" s="178"/>
      <c r="C64" s="185"/>
      <c r="D64" s="115"/>
      <c r="E64" s="115"/>
      <c r="F64" s="197"/>
      <c r="G64" s="199"/>
      <c r="H64" s="186"/>
      <c r="I64" s="226"/>
    </row>
    <row r="65" spans="2:9">
      <c r="B65" s="178"/>
      <c r="C65" s="274" t="s">
        <v>236</v>
      </c>
      <c r="D65" s="275"/>
      <c r="E65" s="275"/>
      <c r="F65" s="275"/>
      <c r="G65" s="275"/>
      <c r="H65" s="275"/>
      <c r="I65" s="226"/>
    </row>
    <row r="66" spans="2:9" ht="15" thickBot="1">
      <c r="B66" s="276"/>
      <c r="C66" s="277"/>
      <c r="D66" s="277"/>
      <c r="E66" s="277"/>
      <c r="F66" s="277"/>
      <c r="G66" s="277"/>
      <c r="H66" s="277"/>
      <c r="I66" s="278"/>
    </row>
    <row r="67" spans="2:9" ht="15" thickTop="1">
      <c r="H67" s="115"/>
    </row>
    <row r="69" spans="2:9">
      <c r="C69" s="206"/>
      <c r="D69" s="206"/>
      <c r="F69" s="206"/>
      <c r="G69" s="207"/>
    </row>
    <row r="71" spans="2:9" ht="18">
      <c r="C71" s="208"/>
    </row>
  </sheetData>
  <mergeCells count="35">
    <mergeCell ref="C26:C28"/>
    <mergeCell ref="F26:F28"/>
    <mergeCell ref="C45:H45"/>
    <mergeCell ref="C48:H48"/>
    <mergeCell ref="C46:G46"/>
    <mergeCell ref="G26:G28"/>
    <mergeCell ref="H26:H28"/>
    <mergeCell ref="D30:D31"/>
    <mergeCell ref="D2:F2"/>
    <mergeCell ref="D4:E4"/>
    <mergeCell ref="F4:H4"/>
    <mergeCell ref="G12:H12"/>
    <mergeCell ref="G13:H13"/>
    <mergeCell ref="C23:C25"/>
    <mergeCell ref="E23:E25"/>
    <mergeCell ref="F23:F25"/>
    <mergeCell ref="G23:G25"/>
    <mergeCell ref="H23:H25"/>
    <mergeCell ref="D24:D25"/>
    <mergeCell ref="G14:H14"/>
    <mergeCell ref="G15:H15"/>
    <mergeCell ref="F11:H11"/>
    <mergeCell ref="C32:C34"/>
    <mergeCell ref="D32:D34"/>
    <mergeCell ref="E32:E34"/>
    <mergeCell ref="F32:F34"/>
    <mergeCell ref="G32:G34"/>
    <mergeCell ref="H32:H34"/>
    <mergeCell ref="C29:C31"/>
    <mergeCell ref="E29:E31"/>
    <mergeCell ref="F29:F31"/>
    <mergeCell ref="G29:G31"/>
    <mergeCell ref="H29:H31"/>
    <mergeCell ref="D26:D28"/>
    <mergeCell ref="E26:E28"/>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5" orientation="portrait" r:id="rId3"/>
  <drawing r:id="rId4"/>
</worksheet>
</file>

<file path=xl/worksheets/sheet7.xml><?xml version="1.0" encoding="utf-8"?>
<worksheet xmlns="http://schemas.openxmlformats.org/spreadsheetml/2006/main" xmlns:r="http://schemas.openxmlformats.org/officeDocument/2006/relationships">
  <sheetPr>
    <tabColor rgb="FFFF0000"/>
  </sheetPr>
  <dimension ref="A1:I50"/>
  <sheetViews>
    <sheetView showGridLines="0" showZeros="0" showRuler="0" view="pageLayout" topLeftCell="A10" zoomScale="70" zoomScalePageLayoutView="70" workbookViewId="0">
      <selection activeCell="D37" sqref="D37"/>
    </sheetView>
  </sheetViews>
  <sheetFormatPr baseColWidth="10" defaultColWidth="11.44140625" defaultRowHeight="14.4"/>
  <cols>
    <col min="1" max="1" width="1.6640625" style="47" customWidth="1"/>
    <col min="2" max="2" width="11.44140625" style="47"/>
    <col min="3" max="3" width="9.33203125" style="47" customWidth="1"/>
    <col min="4" max="4" width="18.33203125" style="47" customWidth="1"/>
    <col min="5" max="5" width="9.6640625" style="47" customWidth="1"/>
    <col min="6" max="6" width="14" style="47" customWidth="1"/>
    <col min="7" max="7" width="6.5546875" style="47" customWidth="1"/>
    <col min="8" max="8" width="15.5546875" style="47" customWidth="1"/>
    <col min="9" max="9" width="7.33203125" style="47" customWidth="1"/>
    <col min="10" max="16384" width="11.44140625" style="47"/>
  </cols>
  <sheetData>
    <row r="1" spans="1:9" ht="4.5" customHeight="1"/>
    <row r="2" spans="1:9" ht="15" customHeight="1">
      <c r="A2" s="47" t="s">
        <v>24</v>
      </c>
      <c r="D2" s="455"/>
      <c r="E2" s="455"/>
      <c r="F2" s="455"/>
      <c r="G2" s="455"/>
    </row>
    <row r="3" spans="1:9" ht="15.75" customHeight="1">
      <c r="A3" s="449"/>
      <c r="B3" s="449"/>
      <c r="C3" s="449"/>
      <c r="D3" s="455"/>
      <c r="E3" s="455"/>
      <c r="F3" s="455"/>
      <c r="G3" s="455"/>
    </row>
    <row r="4" spans="1:9" ht="15" customHeight="1">
      <c r="A4" s="449"/>
      <c r="B4" s="449"/>
      <c r="C4" s="449"/>
      <c r="D4" s="455"/>
      <c r="E4" s="455"/>
      <c r="F4" s="455"/>
      <c r="G4" s="455"/>
    </row>
    <row r="5" spans="1:9">
      <c r="D5" s="450"/>
      <c r="E5" s="450"/>
      <c r="F5" s="450"/>
      <c r="G5" s="450"/>
    </row>
    <row r="6" spans="1:9" ht="6.75" customHeight="1">
      <c r="B6" s="48"/>
      <c r="C6" s="48"/>
      <c r="D6" s="48"/>
      <c r="E6" s="48"/>
      <c r="F6" s="48"/>
      <c r="G6" s="48"/>
      <c r="H6" s="48"/>
      <c r="I6" s="48"/>
    </row>
    <row r="7" spans="1:9" ht="2.25" customHeight="1"/>
    <row r="8" spans="1:9" ht="2.25" customHeight="1"/>
    <row r="9" spans="1:9" ht="17.25" customHeight="1">
      <c r="A9" s="49"/>
      <c r="B9" s="49" t="s">
        <v>25</v>
      </c>
      <c r="C9" s="49"/>
      <c r="D9" s="50"/>
      <c r="E9" s="452">
        <f>[2]GROSSESSE!E12</f>
        <v>0</v>
      </c>
      <c r="F9" s="452"/>
      <c r="G9" s="452"/>
      <c r="H9" s="452"/>
      <c r="I9" s="49"/>
    </row>
    <row r="10" spans="1:9" s="54" customFormat="1" ht="4.5" customHeight="1">
      <c r="A10" s="50"/>
      <c r="B10" s="337"/>
      <c r="C10" s="337"/>
      <c r="D10" s="52"/>
      <c r="E10" s="53"/>
      <c r="F10" s="52"/>
      <c r="G10" s="53"/>
      <c r="H10" s="52"/>
      <c r="I10" s="53"/>
    </row>
    <row r="11" spans="1:9" ht="22.95" customHeight="1">
      <c r="A11" s="49"/>
      <c r="B11" s="602" t="s">
        <v>244</v>
      </c>
      <c r="C11" s="602"/>
      <c r="D11" s="339">
        <f>'BEBE ENFANT'!E14</f>
        <v>0</v>
      </c>
      <c r="E11" s="603" t="s">
        <v>245</v>
      </c>
      <c r="F11" s="603"/>
      <c r="G11" s="604">
        <f>'BEBE ENFANT'!E12</f>
        <v>0</v>
      </c>
      <c r="H11" s="604"/>
      <c r="I11" s="604"/>
    </row>
    <row r="12" spans="1:9" s="54" customFormat="1" ht="6.6" customHeight="1">
      <c r="A12" s="50"/>
      <c r="B12" s="340"/>
      <c r="C12" s="340"/>
      <c r="D12" s="341"/>
      <c r="E12" s="341"/>
      <c r="F12" s="341"/>
      <c r="G12" s="341"/>
      <c r="H12" s="341"/>
      <c r="I12" s="341"/>
    </row>
    <row r="13" spans="1:9" s="54" customFormat="1" ht="20.399999999999999" customHeight="1">
      <c r="A13" s="50"/>
      <c r="B13" s="342" t="s">
        <v>246</v>
      </c>
      <c r="C13" s="343"/>
      <c r="D13" s="344"/>
      <c r="E13" s="605">
        <f>'BEBE ENFANT'!E35</f>
        <v>0</v>
      </c>
      <c r="F13" s="605"/>
      <c r="G13" s="605"/>
      <c r="H13" s="605"/>
      <c r="I13" s="605"/>
    </row>
    <row r="14" spans="1:9" ht="3.6" customHeight="1">
      <c r="A14" s="49"/>
      <c r="B14" s="341"/>
      <c r="C14" s="341"/>
      <c r="D14" s="341"/>
      <c r="E14" s="341"/>
      <c r="F14" s="345"/>
      <c r="G14" s="345"/>
      <c r="H14" s="341"/>
      <c r="I14" s="341"/>
    </row>
    <row r="15" spans="1:9" ht="22.2" customHeight="1">
      <c r="A15" s="49"/>
      <c r="B15" s="341"/>
      <c r="C15" s="341"/>
      <c r="D15" s="341"/>
      <c r="E15" s="339">
        <f>[2]GROSSESSE!E49</f>
        <v>0</v>
      </c>
      <c r="F15" s="346"/>
      <c r="G15" s="346"/>
      <c r="H15" s="339"/>
      <c r="I15" s="339"/>
    </row>
    <row r="16" spans="1:9" ht="8.4" customHeight="1">
      <c r="A16" s="49"/>
      <c r="B16" s="341"/>
      <c r="C16" s="341"/>
      <c r="D16" s="341"/>
      <c r="E16" s="341"/>
      <c r="F16" s="341"/>
      <c r="G16" s="341"/>
      <c r="H16" s="341"/>
      <c r="I16" s="341"/>
    </row>
    <row r="17" spans="1:9" s="54" customFormat="1" ht="17.399999999999999" customHeight="1">
      <c r="A17" s="50"/>
      <c r="B17" s="341" t="s">
        <v>28</v>
      </c>
      <c r="C17" s="341"/>
      <c r="D17" s="347">
        <f>'BEBE ENFANT'!D25</f>
        <v>0</v>
      </c>
      <c r="E17" s="341"/>
      <c r="F17" s="345" t="s">
        <v>1</v>
      </c>
      <c r="G17" s="603" t="str">
        <f>'BEBE ENFANT'!D23</f>
        <v>BEBE / ENFANT</v>
      </c>
      <c r="H17" s="603"/>
      <c r="I17" s="603"/>
    </row>
    <row r="18" spans="1:9" ht="8.4" customHeight="1">
      <c r="A18" s="49"/>
      <c r="B18" s="341"/>
      <c r="C18" s="341"/>
      <c r="D18" s="348"/>
      <c r="E18" s="341"/>
      <c r="F18" s="341"/>
      <c r="G18" s="345"/>
      <c r="H18" s="345"/>
      <c r="I18" s="345"/>
    </row>
    <row r="19" spans="1:9" ht="9" customHeight="1">
      <c r="A19" s="49"/>
      <c r="B19" s="53"/>
      <c r="C19" s="53"/>
      <c r="D19" s="335"/>
      <c r="E19" s="53"/>
      <c r="F19" s="335"/>
      <c r="G19" s="335"/>
      <c r="H19" s="53"/>
      <c r="I19" s="53"/>
    </row>
    <row r="20" spans="1:9" ht="24" customHeight="1">
      <c r="A20" s="49"/>
      <c r="B20" s="53" t="s">
        <v>247</v>
      </c>
      <c r="C20" s="349"/>
      <c r="D20" s="335" t="s">
        <v>248</v>
      </c>
      <c r="E20" s="349"/>
      <c r="F20" s="606" t="s">
        <v>249</v>
      </c>
      <c r="G20" s="606"/>
      <c r="H20" s="606"/>
      <c r="I20" s="606"/>
    </row>
    <row r="21" spans="1:9" s="54" customFormat="1" ht="3" customHeight="1">
      <c r="A21" s="50"/>
      <c r="B21" s="53"/>
      <c r="C21" s="53"/>
      <c r="D21" s="335"/>
      <c r="E21" s="335"/>
      <c r="F21" s="335"/>
      <c r="G21" s="335"/>
      <c r="H21" s="350"/>
      <c r="I21" s="351"/>
    </row>
    <row r="22" spans="1:9" ht="9.6" customHeight="1">
      <c r="A22" s="49"/>
      <c r="B22" s="352"/>
      <c r="C22" s="352"/>
      <c r="D22" s="353"/>
      <c r="E22" s="352"/>
      <c r="F22" s="352"/>
      <c r="G22" s="354"/>
      <c r="H22" s="352"/>
      <c r="I22" s="352"/>
    </row>
    <row r="23" spans="1:9" s="54" customFormat="1" ht="3" customHeight="1">
      <c r="A23" s="50"/>
      <c r="B23" s="355"/>
      <c r="C23" s="355"/>
      <c r="D23" s="353"/>
      <c r="E23" s="353"/>
      <c r="F23" s="353"/>
      <c r="G23" s="356"/>
      <c r="H23" s="353"/>
      <c r="I23" s="353"/>
    </row>
    <row r="24" spans="1:9" s="54" customFormat="1" ht="15" customHeight="1">
      <c r="A24" s="50"/>
      <c r="B24" s="607" t="s">
        <v>250</v>
      </c>
      <c r="C24" s="608"/>
      <c r="D24" s="608"/>
      <c r="E24" s="608"/>
      <c r="F24" s="608"/>
      <c r="G24" s="608"/>
      <c r="H24" s="608"/>
      <c r="I24" s="608"/>
    </row>
    <row r="25" spans="1:9" s="54" customFormat="1" ht="12" customHeight="1">
      <c r="A25" s="50"/>
      <c r="B25" s="608" t="s">
        <v>251</v>
      </c>
      <c r="C25" s="608"/>
      <c r="D25" s="608"/>
      <c r="E25" s="608"/>
      <c r="F25" s="608"/>
      <c r="G25" s="608"/>
      <c r="H25" s="608"/>
      <c r="I25" s="608"/>
    </row>
    <row r="26" spans="1:9" s="54" customFormat="1" ht="5.25" customHeight="1">
      <c r="A26" s="50"/>
      <c r="B26" s="53"/>
      <c r="C26" s="53"/>
      <c r="D26" s="53"/>
      <c r="E26" s="53"/>
      <c r="F26" s="53"/>
      <c r="G26" s="53"/>
      <c r="H26" s="53"/>
      <c r="I26" s="53"/>
    </row>
    <row r="27" spans="1:9" ht="15" customHeight="1">
      <c r="A27" s="49"/>
      <c r="B27" s="53"/>
      <c r="C27" s="53"/>
      <c r="D27" s="53"/>
      <c r="E27" s="53"/>
      <c r="F27" s="335"/>
      <c r="G27" s="335"/>
      <c r="H27" s="53"/>
      <c r="I27" s="53"/>
    </row>
    <row r="28" spans="1:9" ht="29.25" customHeight="1">
      <c r="A28" s="49"/>
      <c r="B28" s="601" t="s">
        <v>252</v>
      </c>
      <c r="C28" s="601"/>
      <c r="D28" s="601"/>
      <c r="E28" s="601"/>
      <c r="F28" s="601"/>
      <c r="G28" s="601"/>
      <c r="H28" s="601"/>
      <c r="I28" s="601"/>
    </row>
    <row r="29" spans="1:9" s="61" customFormat="1" ht="66.75" customHeight="1">
      <c r="A29" s="60"/>
      <c r="B29" s="601"/>
      <c r="C29" s="601"/>
      <c r="D29" s="601"/>
      <c r="E29" s="601"/>
      <c r="F29" s="601"/>
      <c r="G29" s="601"/>
      <c r="H29" s="601"/>
      <c r="I29" s="601"/>
    </row>
    <row r="30" spans="1:9" ht="1.5" customHeight="1">
      <c r="A30" s="49"/>
      <c r="B30" s="601"/>
      <c r="C30" s="601"/>
      <c r="D30" s="601"/>
      <c r="E30" s="601"/>
      <c r="F30" s="601"/>
      <c r="G30" s="601"/>
      <c r="H30" s="601"/>
      <c r="I30" s="601"/>
    </row>
    <row r="31" spans="1:9" ht="25.5" customHeight="1">
      <c r="A31" s="49"/>
      <c r="B31" s="601"/>
      <c r="C31" s="601"/>
      <c r="D31" s="601"/>
      <c r="E31" s="601"/>
      <c r="F31" s="601"/>
      <c r="G31" s="601"/>
      <c r="H31" s="601"/>
      <c r="I31" s="601"/>
    </row>
    <row r="32" spans="1:9" s="54" customFormat="1" ht="42" customHeight="1">
      <c r="A32" s="50"/>
      <c r="B32" s="601"/>
      <c r="C32" s="601"/>
      <c r="D32" s="601"/>
      <c r="E32" s="601"/>
      <c r="F32" s="601"/>
      <c r="G32" s="601"/>
      <c r="H32" s="601"/>
      <c r="I32" s="601"/>
    </row>
    <row r="33" spans="1:9" ht="107.4" customHeight="1">
      <c r="A33" s="49"/>
      <c r="B33" s="601"/>
      <c r="C33" s="601"/>
      <c r="D33" s="601"/>
      <c r="E33" s="601"/>
      <c r="F33" s="601"/>
      <c r="G33" s="601"/>
      <c r="H33" s="601"/>
      <c r="I33" s="601"/>
    </row>
    <row r="34" spans="1:9" s="54" customFormat="1" ht="8.25" customHeight="1">
      <c r="A34" s="50"/>
      <c r="B34" s="357"/>
      <c r="C34" s="357"/>
      <c r="D34" s="357"/>
      <c r="E34" s="357"/>
      <c r="F34" s="357"/>
      <c r="G34" s="357"/>
      <c r="H34" s="357"/>
      <c r="I34" s="357"/>
    </row>
    <row r="35" spans="1:9" ht="5.4" customHeight="1">
      <c r="A35" s="49"/>
      <c r="B35" s="357"/>
      <c r="C35" s="357"/>
      <c r="D35" s="357"/>
      <c r="E35" s="357"/>
      <c r="F35" s="357"/>
      <c r="G35" s="357"/>
      <c r="H35" s="357"/>
      <c r="I35" s="357"/>
    </row>
    <row r="36" spans="1:9" s="54" customFormat="1" ht="35.4" customHeight="1">
      <c r="A36" s="50"/>
      <c r="B36" s="609" t="s">
        <v>253</v>
      </c>
      <c r="C36" s="609"/>
      <c r="D36" s="609"/>
      <c r="E36" s="609"/>
      <c r="F36" s="609"/>
      <c r="G36" s="609"/>
      <c r="H36" s="609"/>
      <c r="I36" s="609"/>
    </row>
    <row r="37" spans="1:9" ht="15.75" customHeight="1">
      <c r="A37" s="49"/>
      <c r="B37" s="358" t="s">
        <v>254</v>
      </c>
      <c r="C37" s="358"/>
      <c r="D37" s="358"/>
      <c r="E37" s="358"/>
      <c r="F37" s="358"/>
      <c r="G37" s="358"/>
      <c r="H37" s="358"/>
      <c r="I37" s="358"/>
    </row>
    <row r="38" spans="1:9" ht="6" customHeight="1">
      <c r="A38" s="49"/>
      <c r="B38" s="53"/>
      <c r="C38" s="53"/>
      <c r="D38" s="359"/>
      <c r="E38" s="359"/>
      <c r="F38" s="359"/>
      <c r="G38" s="359"/>
      <c r="H38" s="359"/>
      <c r="I38" s="53"/>
    </row>
    <row r="39" spans="1:9" s="54" customFormat="1" ht="15" customHeight="1">
      <c r="A39" s="50"/>
      <c r="B39" s="464" t="s">
        <v>45</v>
      </c>
      <c r="C39" s="464"/>
      <c r="D39" s="464"/>
      <c r="E39" s="464"/>
      <c r="F39" s="464"/>
      <c r="G39" s="47"/>
      <c r="H39" s="475" t="s">
        <v>46</v>
      </c>
      <c r="I39" s="475"/>
    </row>
    <row r="40" spans="1:9" s="54" customFormat="1" ht="18.75" customHeight="1">
      <c r="A40" s="62"/>
      <c r="B40" s="495">
        <f>D11</f>
        <v>0</v>
      </c>
      <c r="C40" s="495"/>
      <c r="D40" s="338"/>
      <c r="E40" s="495">
        <f>G11</f>
        <v>0</v>
      </c>
      <c r="F40" s="495"/>
      <c r="G40" s="53"/>
      <c r="H40" s="498" t="s">
        <v>238</v>
      </c>
      <c r="I40" s="498"/>
    </row>
    <row r="41" spans="1:9">
      <c r="A41" s="49"/>
      <c r="B41" s="464" t="s">
        <v>47</v>
      </c>
      <c r="C41" s="464"/>
      <c r="D41" s="464"/>
      <c r="E41" s="464"/>
      <c r="F41" s="464"/>
      <c r="G41" s="54"/>
      <c r="H41" s="53" t="s">
        <v>48</v>
      </c>
      <c r="I41" s="39"/>
    </row>
    <row r="42" spans="1:9" s="54" customFormat="1" ht="56.25" customHeight="1">
      <c r="A42" s="50"/>
      <c r="B42" s="499"/>
      <c r="C42" s="499"/>
      <c r="D42" s="499"/>
      <c r="E42" s="499"/>
      <c r="F42" s="499"/>
      <c r="G42" s="53"/>
      <c r="H42" s="498"/>
      <c r="I42" s="498"/>
    </row>
    <row r="43" spans="1:9">
      <c r="A43" s="49"/>
      <c r="B43" s="499"/>
      <c r="C43" s="499"/>
      <c r="D43" s="499"/>
      <c r="E43" s="499"/>
      <c r="F43" s="499"/>
      <c r="H43" s="498"/>
      <c r="I43" s="498"/>
    </row>
    <row r="44" spans="1:9" ht="12.75" customHeight="1">
      <c r="A44" s="55"/>
      <c r="B44" s="464"/>
      <c r="C44" s="464"/>
      <c r="D44" s="464"/>
      <c r="E44" s="464"/>
      <c r="F44" s="464"/>
      <c r="G44" s="464"/>
      <c r="H44" s="464"/>
      <c r="I44" s="464"/>
    </row>
    <row r="45" spans="1:9">
      <c r="A45" s="49"/>
      <c r="B45" s="50"/>
      <c r="C45" s="54"/>
      <c r="D45" s="54"/>
      <c r="E45" s="54"/>
      <c r="F45" s="54"/>
      <c r="G45" s="54"/>
      <c r="H45" s="54"/>
      <c r="I45" s="54"/>
    </row>
    <row r="46" spans="1:9">
      <c r="A46" s="49"/>
      <c r="B46" s="50"/>
      <c r="C46" s="54"/>
      <c r="D46" s="54"/>
      <c r="E46" s="54"/>
      <c r="F46" s="54"/>
      <c r="G46" s="54"/>
      <c r="H46" s="54"/>
      <c r="I46" s="54"/>
    </row>
    <row r="47" spans="1:9">
      <c r="A47" s="49"/>
      <c r="B47" s="50"/>
      <c r="C47" s="54"/>
      <c r="D47" s="54"/>
      <c r="E47" s="54"/>
      <c r="F47" s="54"/>
      <c r="G47" s="54"/>
      <c r="H47" s="54"/>
      <c r="I47" s="54"/>
    </row>
    <row r="48" spans="1:9">
      <c r="B48" s="54"/>
      <c r="C48" s="54"/>
      <c r="D48" s="54"/>
      <c r="E48" s="54"/>
      <c r="F48" s="54"/>
      <c r="G48" s="54"/>
      <c r="H48" s="54"/>
      <c r="I48" s="54"/>
    </row>
    <row r="49" spans="2:9">
      <c r="B49" s="54"/>
      <c r="C49" s="54"/>
      <c r="D49" s="54"/>
      <c r="E49" s="54"/>
      <c r="F49" s="54"/>
      <c r="G49" s="54"/>
      <c r="H49" s="54"/>
      <c r="I49" s="54"/>
    </row>
    <row r="50" spans="2:9">
      <c r="B50" s="54"/>
      <c r="C50" s="54"/>
      <c r="D50" s="54"/>
      <c r="E50" s="54"/>
      <c r="F50" s="54"/>
      <c r="G50" s="54"/>
      <c r="H50" s="54"/>
      <c r="I50" s="54"/>
    </row>
  </sheetData>
  <sheetProtection selectLockedCells="1" selectUnlockedCells="1"/>
  <mergeCells count="24">
    <mergeCell ref="B41:F41"/>
    <mergeCell ref="B42:F43"/>
    <mergeCell ref="H42:I43"/>
    <mergeCell ref="B44:I44"/>
    <mergeCell ref="B36:I36"/>
    <mergeCell ref="B39:F39"/>
    <mergeCell ref="H39:I39"/>
    <mergeCell ref="B40:C40"/>
    <mergeCell ref="E40:F40"/>
    <mergeCell ref="H40:I40"/>
    <mergeCell ref="B28:I33"/>
    <mergeCell ref="D2:G4"/>
    <mergeCell ref="A3:C3"/>
    <mergeCell ref="A4:C4"/>
    <mergeCell ref="D5:G5"/>
    <mergeCell ref="E9:H9"/>
    <mergeCell ref="B11:C11"/>
    <mergeCell ref="E11:F11"/>
    <mergeCell ref="G11:I11"/>
    <mergeCell ref="E13:I13"/>
    <mergeCell ref="G17:I17"/>
    <mergeCell ref="F20:I20"/>
    <mergeCell ref="B24:I24"/>
    <mergeCell ref="B25:I25"/>
  </mergeCells>
  <pageMargins left="0.23622047244094491" right="0.23622047244094491" top="0.11811023622047245" bottom="0.11811023622047245" header="0.11811023622047245" footer="0.11811023622047245"/>
  <pageSetup paperSize="9" orientation="portrait" r:id="rId1"/>
  <drawing r:id="rId2"/>
</worksheet>
</file>

<file path=xl/worksheets/sheet8.xml><?xml version="1.0" encoding="utf-8"?>
<worksheet xmlns="http://schemas.openxmlformats.org/spreadsheetml/2006/main" xmlns:r="http://schemas.openxmlformats.org/officeDocument/2006/relationships">
  <sheetPr>
    <tabColor rgb="FF00B050"/>
  </sheetPr>
  <dimension ref="A1:R77"/>
  <sheetViews>
    <sheetView tabSelected="1" topLeftCell="A10" zoomScale="85" zoomScaleNormal="85" workbookViewId="0">
      <selection activeCell="A10" sqref="A1:XFD1048576"/>
    </sheetView>
  </sheetViews>
  <sheetFormatPr baseColWidth="10" defaultRowHeight="14.4"/>
  <cols>
    <col min="1" max="1" width="18.33203125" style="46" customWidth="1"/>
    <col min="2" max="2" width="56.5546875" style="46" customWidth="1"/>
    <col min="3" max="3" width="18.5546875" style="301" customWidth="1"/>
    <col min="4" max="4" width="48.33203125" style="284" customWidth="1"/>
    <col min="5" max="5" width="1.33203125" style="46" customWidth="1"/>
    <col min="6" max="6" width="14.5546875" style="302" customWidth="1"/>
    <col min="7" max="7" width="17.33203125" style="303" customWidth="1"/>
    <col min="8" max="8" width="13.6640625" style="46" customWidth="1"/>
    <col min="9" max="16384" width="11.5546875" style="46"/>
  </cols>
  <sheetData>
    <row r="1" spans="1:18" ht="21">
      <c r="A1" s="282" t="s">
        <v>104</v>
      </c>
      <c r="C1" s="283"/>
      <c r="F1" s="285"/>
      <c r="G1" s="286"/>
    </row>
    <row r="2" spans="1:18" ht="18">
      <c r="A2" s="287"/>
      <c r="C2" s="283"/>
      <c r="F2" s="285"/>
      <c r="G2" s="286"/>
    </row>
    <row r="3" spans="1:18" ht="18">
      <c r="A3" s="287"/>
      <c r="B3" s="46" t="s">
        <v>346</v>
      </c>
      <c r="C3" s="283"/>
      <c r="F3" s="285"/>
      <c r="G3" s="286"/>
    </row>
    <row r="4" spans="1:18" ht="18">
      <c r="A4" s="287"/>
      <c r="C4" s="283"/>
      <c r="F4" s="285"/>
      <c r="G4" s="286"/>
    </row>
    <row r="5" spans="1:18" ht="18">
      <c r="A5" s="288" t="s">
        <v>105</v>
      </c>
      <c r="C5" s="283"/>
      <c r="F5" s="610" t="s">
        <v>106</v>
      </c>
      <c r="G5" s="610"/>
    </row>
    <row r="6" spans="1:18">
      <c r="C6" s="283"/>
      <c r="F6" s="285"/>
      <c r="G6" s="286"/>
      <c r="P6" s="46" t="s">
        <v>57</v>
      </c>
      <c r="Q6" s="46" t="s">
        <v>57</v>
      </c>
      <c r="R6" s="46" t="s">
        <v>58</v>
      </c>
    </row>
    <row r="7" spans="1:18" ht="31.2">
      <c r="A7" s="289" t="s">
        <v>107</v>
      </c>
      <c r="B7" s="290" t="s">
        <v>78</v>
      </c>
      <c r="C7" s="291" t="s">
        <v>108</v>
      </c>
      <c r="D7" s="292" t="s">
        <v>109</v>
      </c>
      <c r="E7" s="293"/>
      <c r="F7" s="294" t="s">
        <v>110</v>
      </c>
      <c r="G7" s="295" t="s">
        <v>111</v>
      </c>
      <c r="Q7" s="69"/>
    </row>
    <row r="8" spans="1:18">
      <c r="A8" s="362" t="s">
        <v>112</v>
      </c>
      <c r="B8" s="363" t="s">
        <v>347</v>
      </c>
      <c r="C8" s="364">
        <v>180</v>
      </c>
      <c r="D8" s="365" t="s">
        <v>308</v>
      </c>
      <c r="F8" s="296"/>
      <c r="G8" s="297" t="str">
        <f t="shared" ref="G8:G24" si="0">IF(ISERROR(C8/F8),"",C8/F8)</f>
        <v/>
      </c>
      <c r="H8" s="296"/>
      <c r="R8" s="298">
        <v>43358</v>
      </c>
    </row>
    <row r="9" spans="1:18">
      <c r="A9" s="362" t="s">
        <v>66</v>
      </c>
      <c r="B9" s="363" t="s">
        <v>348</v>
      </c>
      <c r="C9" s="364">
        <v>230</v>
      </c>
      <c r="D9" s="365" t="s">
        <v>113</v>
      </c>
      <c r="F9" s="296"/>
      <c r="G9" s="297" t="str">
        <f t="shared" si="0"/>
        <v/>
      </c>
      <c r="H9" s="296"/>
      <c r="R9" s="298">
        <v>43358</v>
      </c>
    </row>
    <row r="10" spans="1:18">
      <c r="A10" s="362" t="s">
        <v>114</v>
      </c>
      <c r="B10" s="363" t="s">
        <v>349</v>
      </c>
      <c r="C10" s="364">
        <v>280</v>
      </c>
      <c r="D10" s="365" t="s">
        <v>301</v>
      </c>
      <c r="F10" s="296"/>
      <c r="G10" s="297" t="str">
        <f t="shared" si="0"/>
        <v/>
      </c>
      <c r="H10" s="296"/>
      <c r="R10" s="46" t="s">
        <v>64</v>
      </c>
    </row>
    <row r="11" spans="1:18">
      <c r="A11" s="366" t="s">
        <v>115</v>
      </c>
      <c r="B11" s="367" t="s">
        <v>302</v>
      </c>
      <c r="C11" s="368">
        <v>95</v>
      </c>
      <c r="D11" s="369" t="s">
        <v>303</v>
      </c>
      <c r="F11" s="296"/>
      <c r="G11" s="297" t="str">
        <f t="shared" si="0"/>
        <v/>
      </c>
      <c r="H11" s="296"/>
      <c r="P11" s="299">
        <v>0</v>
      </c>
      <c r="Q11" s="299">
        <v>0.25</v>
      </c>
    </row>
    <row r="12" spans="1:18">
      <c r="A12" s="366" t="s">
        <v>117</v>
      </c>
      <c r="B12" s="367" t="s">
        <v>304</v>
      </c>
      <c r="C12" s="368">
        <v>120</v>
      </c>
      <c r="D12" s="369" t="s">
        <v>305</v>
      </c>
      <c r="F12" s="296"/>
      <c r="G12" s="297" t="str">
        <f t="shared" si="0"/>
        <v/>
      </c>
      <c r="H12" s="296"/>
      <c r="P12" s="46" t="e">
        <f>VLOOKUP(#REF!,'[3]BASE PRODUITS'!A6:E691,3,0)</f>
        <v>#REF!</v>
      </c>
      <c r="Q12" s="46" t="e">
        <f>VLOOKUP(#REF!,'[3]BASE PRODUITS'!A6:E691,3,0)</f>
        <v>#REF!</v>
      </c>
    </row>
    <row r="13" spans="1:18">
      <c r="A13" s="366" t="s">
        <v>119</v>
      </c>
      <c r="B13" s="367" t="s">
        <v>350</v>
      </c>
      <c r="C13" s="368">
        <v>210</v>
      </c>
      <c r="D13" s="369" t="s">
        <v>306</v>
      </c>
      <c r="F13" s="296"/>
      <c r="G13" s="297" t="str">
        <f t="shared" si="0"/>
        <v/>
      </c>
      <c r="H13" s="296"/>
      <c r="P13" s="300" t="s">
        <v>20</v>
      </c>
      <c r="Q13" s="46" t="s">
        <v>74</v>
      </c>
    </row>
    <row r="14" spans="1:18">
      <c r="A14" s="366" t="s">
        <v>121</v>
      </c>
      <c r="B14" s="432" t="s">
        <v>351</v>
      </c>
      <c r="C14" s="368">
        <v>260</v>
      </c>
      <c r="D14" s="369" t="s">
        <v>307</v>
      </c>
      <c r="F14" s="296"/>
      <c r="G14" s="297" t="str">
        <f t="shared" si="0"/>
        <v/>
      </c>
      <c r="H14" s="296"/>
    </row>
    <row r="15" spans="1:18">
      <c r="A15" s="370" t="s">
        <v>123</v>
      </c>
      <c r="B15" s="371" t="s">
        <v>352</v>
      </c>
      <c r="C15" s="372">
        <v>230</v>
      </c>
      <c r="D15" s="373" t="s">
        <v>125</v>
      </c>
      <c r="F15" s="296"/>
      <c r="G15" s="297" t="str">
        <f t="shared" si="0"/>
        <v/>
      </c>
      <c r="H15" s="296"/>
      <c r="P15" s="298">
        <v>43386</v>
      </c>
    </row>
    <row r="16" spans="1:18">
      <c r="A16" s="370" t="s">
        <v>124</v>
      </c>
      <c r="B16" s="371" t="s">
        <v>353</v>
      </c>
      <c r="C16" s="372">
        <v>280</v>
      </c>
      <c r="D16" s="373" t="s">
        <v>126</v>
      </c>
      <c r="F16" s="296"/>
      <c r="G16" s="297" t="str">
        <f t="shared" si="0"/>
        <v/>
      </c>
      <c r="H16" s="296"/>
    </row>
    <row r="17" spans="1:8">
      <c r="A17" s="370" t="s">
        <v>67</v>
      </c>
      <c r="B17" s="371" t="s">
        <v>354</v>
      </c>
      <c r="C17" s="372">
        <v>330</v>
      </c>
      <c r="D17" s="373" t="s">
        <v>128</v>
      </c>
      <c r="F17" s="296"/>
      <c r="G17" s="297" t="str">
        <f t="shared" si="0"/>
        <v/>
      </c>
      <c r="H17" s="296"/>
    </row>
    <row r="18" spans="1:8">
      <c r="A18" s="374" t="s">
        <v>127</v>
      </c>
      <c r="B18" s="375" t="s">
        <v>355</v>
      </c>
      <c r="C18" s="376">
        <v>180</v>
      </c>
      <c r="D18" s="377" t="s">
        <v>132</v>
      </c>
      <c r="F18" s="296"/>
      <c r="G18" s="297" t="str">
        <f t="shared" si="0"/>
        <v/>
      </c>
      <c r="H18" s="296"/>
    </row>
    <row r="19" spans="1:8">
      <c r="A19" s="374" t="s">
        <v>129</v>
      </c>
      <c r="B19" s="375" t="s">
        <v>356</v>
      </c>
      <c r="C19" s="376">
        <v>230</v>
      </c>
      <c r="D19" s="377" t="s">
        <v>134</v>
      </c>
      <c r="F19" s="296"/>
      <c r="G19" s="297" t="str">
        <f t="shared" si="0"/>
        <v/>
      </c>
      <c r="H19" s="296"/>
    </row>
    <row r="20" spans="1:8">
      <c r="A20" s="374" t="s">
        <v>130</v>
      </c>
      <c r="B20" s="375" t="s">
        <v>357</v>
      </c>
      <c r="C20" s="376">
        <v>280</v>
      </c>
      <c r="D20" s="377" t="s">
        <v>136</v>
      </c>
      <c r="F20" s="296"/>
      <c r="G20" s="297" t="str">
        <f t="shared" si="0"/>
        <v/>
      </c>
      <c r="H20" s="296"/>
    </row>
    <row r="21" spans="1:8">
      <c r="A21" s="378" t="s">
        <v>131</v>
      </c>
      <c r="B21" s="379" t="s">
        <v>358</v>
      </c>
      <c r="C21" s="380">
        <v>180</v>
      </c>
      <c r="D21" s="381" t="s">
        <v>118</v>
      </c>
      <c r="F21" s="296"/>
      <c r="G21" s="297" t="str">
        <f t="shared" si="0"/>
        <v/>
      </c>
      <c r="H21" s="296"/>
    </row>
    <row r="22" spans="1:8">
      <c r="A22" s="378" t="s">
        <v>133</v>
      </c>
      <c r="B22" s="379" t="s">
        <v>359</v>
      </c>
      <c r="C22" s="380">
        <v>230</v>
      </c>
      <c r="D22" s="381" t="s">
        <v>120</v>
      </c>
      <c r="F22" s="296"/>
      <c r="G22" s="297" t="str">
        <f t="shared" si="0"/>
        <v/>
      </c>
      <c r="H22" s="296"/>
    </row>
    <row r="23" spans="1:8">
      <c r="A23" s="378" t="s">
        <v>135</v>
      </c>
      <c r="B23" s="379" t="s">
        <v>360</v>
      </c>
      <c r="C23" s="380">
        <v>280</v>
      </c>
      <c r="D23" s="381" t="s">
        <v>122</v>
      </c>
      <c r="F23" s="296"/>
      <c r="G23" s="297" t="str">
        <f t="shared" si="0"/>
        <v/>
      </c>
      <c r="H23" s="296"/>
    </row>
    <row r="24" spans="1:8">
      <c r="A24" s="366" t="s">
        <v>137</v>
      </c>
      <c r="B24" s="367" t="s">
        <v>361</v>
      </c>
      <c r="C24" s="382">
        <v>210</v>
      </c>
      <c r="D24" s="369" t="s">
        <v>308</v>
      </c>
      <c r="F24" s="296"/>
      <c r="G24" s="297" t="str">
        <f t="shared" si="0"/>
        <v/>
      </c>
    </row>
    <row r="25" spans="1:8">
      <c r="A25" s="366" t="s">
        <v>138</v>
      </c>
      <c r="B25" s="383" t="s">
        <v>362</v>
      </c>
      <c r="C25" s="384">
        <v>260</v>
      </c>
      <c r="D25" s="385" t="s">
        <v>309</v>
      </c>
      <c r="E25" s="433"/>
      <c r="F25" s="434"/>
    </row>
    <row r="26" spans="1:8">
      <c r="A26" s="366" t="s">
        <v>141</v>
      </c>
      <c r="B26" s="383" t="s">
        <v>363</v>
      </c>
      <c r="C26" s="384">
        <v>310</v>
      </c>
      <c r="D26" s="385" t="s">
        <v>310</v>
      </c>
    </row>
    <row r="27" spans="1:8">
      <c r="A27" s="386" t="s">
        <v>311</v>
      </c>
      <c r="B27" s="387" t="s">
        <v>312</v>
      </c>
      <c r="C27" s="388">
        <v>250</v>
      </c>
      <c r="D27" s="389" t="s">
        <v>313</v>
      </c>
    </row>
    <row r="28" spans="1:8">
      <c r="A28" s="390" t="s">
        <v>143</v>
      </c>
      <c r="B28" s="391" t="s">
        <v>364</v>
      </c>
      <c r="C28" s="392">
        <v>210</v>
      </c>
      <c r="D28" s="393" t="s">
        <v>314</v>
      </c>
    </row>
    <row r="29" spans="1:8">
      <c r="A29" s="390" t="s">
        <v>144</v>
      </c>
      <c r="B29" s="391" t="s">
        <v>365</v>
      </c>
      <c r="C29" s="392">
        <v>260</v>
      </c>
      <c r="D29" s="393" t="s">
        <v>315</v>
      </c>
    </row>
    <row r="30" spans="1:8">
      <c r="A30" s="370" t="s">
        <v>145</v>
      </c>
      <c r="B30" s="371" t="s">
        <v>316</v>
      </c>
      <c r="C30" s="372">
        <v>100</v>
      </c>
      <c r="D30" s="373" t="s">
        <v>317</v>
      </c>
    </row>
    <row r="31" spans="1:8">
      <c r="A31" s="394" t="s">
        <v>146</v>
      </c>
      <c r="B31" s="395" t="s">
        <v>318</v>
      </c>
      <c r="C31" s="396">
        <v>150</v>
      </c>
      <c r="D31" s="397" t="s">
        <v>319</v>
      </c>
    </row>
    <row r="32" spans="1:8">
      <c r="A32" s="435" t="s">
        <v>147</v>
      </c>
      <c r="B32" s="436" t="s">
        <v>366</v>
      </c>
      <c r="C32" s="437">
        <v>180</v>
      </c>
      <c r="D32" s="438" t="s">
        <v>320</v>
      </c>
    </row>
    <row r="33" spans="1:8">
      <c r="A33" s="435" t="s">
        <v>148</v>
      </c>
      <c r="B33" s="436" t="s">
        <v>367</v>
      </c>
      <c r="C33" s="437">
        <v>230</v>
      </c>
      <c r="D33" s="438" t="s">
        <v>321</v>
      </c>
    </row>
    <row r="34" spans="1:8">
      <c r="A34" s="435" t="s">
        <v>149</v>
      </c>
      <c r="B34" s="436" t="s">
        <v>368</v>
      </c>
      <c r="C34" s="437">
        <v>280</v>
      </c>
      <c r="D34" s="438" t="s">
        <v>322</v>
      </c>
    </row>
    <row r="35" spans="1:8">
      <c r="A35" s="439" t="s">
        <v>150</v>
      </c>
      <c r="B35" s="440" t="s">
        <v>139</v>
      </c>
      <c r="C35" s="441">
        <v>150</v>
      </c>
      <c r="D35" s="442" t="s">
        <v>140</v>
      </c>
    </row>
    <row r="36" spans="1:8">
      <c r="A36" s="439" t="s">
        <v>151</v>
      </c>
      <c r="B36" s="440" t="s">
        <v>139</v>
      </c>
      <c r="C36" s="441">
        <v>100</v>
      </c>
      <c r="D36" s="442" t="s">
        <v>142</v>
      </c>
    </row>
    <row r="37" spans="1:8">
      <c r="A37" s="439" t="s">
        <v>152</v>
      </c>
      <c r="B37" s="440" t="s">
        <v>153</v>
      </c>
      <c r="C37" s="441">
        <v>10</v>
      </c>
      <c r="D37" s="442" t="s">
        <v>154</v>
      </c>
    </row>
    <row r="38" spans="1:8">
      <c r="A38" s="439" t="s">
        <v>155</v>
      </c>
      <c r="B38" s="440" t="s">
        <v>156</v>
      </c>
      <c r="C38" s="441">
        <v>40</v>
      </c>
      <c r="D38" s="442" t="s">
        <v>157</v>
      </c>
    </row>
    <row r="39" spans="1:8">
      <c r="A39" s="439" t="s">
        <v>158</v>
      </c>
      <c r="B39" s="440" t="s">
        <v>159</v>
      </c>
      <c r="C39" s="441">
        <v>80</v>
      </c>
      <c r="D39" s="442" t="s">
        <v>160</v>
      </c>
    </row>
    <row r="40" spans="1:8">
      <c r="A40" s="374" t="s">
        <v>161</v>
      </c>
      <c r="B40" s="398" t="s">
        <v>323</v>
      </c>
      <c r="C40" s="399"/>
      <c r="D40" s="400"/>
    </row>
    <row r="41" spans="1:8">
      <c r="A41" s="401" t="s">
        <v>162</v>
      </c>
      <c r="B41" s="402" t="s">
        <v>369</v>
      </c>
      <c r="C41" s="403">
        <v>0</v>
      </c>
      <c r="D41" s="404" t="s">
        <v>116</v>
      </c>
      <c r="F41" s="296"/>
      <c r="G41" s="297" t="str">
        <f>IF(ISERROR(C41/F41),"",C41/F41)</f>
        <v/>
      </c>
      <c r="H41" s="296"/>
    </row>
    <row r="42" spans="1:8">
      <c r="A42" s="443" t="s">
        <v>100</v>
      </c>
      <c r="B42" s="444" t="s">
        <v>370</v>
      </c>
      <c r="C42" s="445">
        <v>30</v>
      </c>
      <c r="D42" s="446"/>
    </row>
    <row r="43" spans="1:8">
      <c r="A43" s="443" t="s">
        <v>163</v>
      </c>
      <c r="B43" s="444" t="s">
        <v>371</v>
      </c>
      <c r="C43" s="445">
        <v>20</v>
      </c>
      <c r="D43" s="446"/>
    </row>
    <row r="44" spans="1:8">
      <c r="A44" s="405" t="s">
        <v>324</v>
      </c>
      <c r="B44" s="406" t="s">
        <v>325</v>
      </c>
      <c r="C44" s="407"/>
      <c r="D44" s="408"/>
    </row>
    <row r="45" spans="1:8">
      <c r="A45" s="16" t="s">
        <v>326</v>
      </c>
      <c r="B45" s="69" t="s">
        <v>327</v>
      </c>
      <c r="C45" s="360">
        <v>0</v>
      </c>
      <c r="D45" s="361" t="s">
        <v>328</v>
      </c>
    </row>
    <row r="46" spans="1:8">
      <c r="A46" s="394" t="s">
        <v>85</v>
      </c>
      <c r="B46" s="395" t="s">
        <v>372</v>
      </c>
      <c r="C46" s="396">
        <v>180</v>
      </c>
      <c r="D46" s="397" t="s">
        <v>320</v>
      </c>
    </row>
    <row r="47" spans="1:8">
      <c r="A47" s="394" t="s">
        <v>373</v>
      </c>
      <c r="B47" s="395" t="s">
        <v>374</v>
      </c>
      <c r="C47" s="396">
        <v>230</v>
      </c>
      <c r="D47" s="397" t="s">
        <v>321</v>
      </c>
    </row>
    <row r="48" spans="1:8">
      <c r="A48" s="394" t="s">
        <v>375</v>
      </c>
      <c r="B48" s="395" t="s">
        <v>376</v>
      </c>
      <c r="C48" s="396">
        <v>280</v>
      </c>
      <c r="D48" s="397" t="s">
        <v>322</v>
      </c>
    </row>
    <row r="49" spans="1:4">
      <c r="A49" s="447" t="s">
        <v>377</v>
      </c>
      <c r="B49" s="448" t="s">
        <v>378</v>
      </c>
      <c r="C49" s="388">
        <v>75</v>
      </c>
      <c r="D49" s="389" t="s">
        <v>379</v>
      </c>
    </row>
    <row r="50" spans="1:4">
      <c r="A50" s="447" t="s">
        <v>380</v>
      </c>
      <c r="B50" s="448" t="s">
        <v>381</v>
      </c>
      <c r="C50" s="388">
        <v>75</v>
      </c>
      <c r="D50" s="389" t="s">
        <v>382</v>
      </c>
    </row>
    <row r="51" spans="1:4">
      <c r="A51" s="447" t="s">
        <v>383</v>
      </c>
      <c r="B51" s="448" t="s">
        <v>384</v>
      </c>
      <c r="C51" s="388">
        <v>100</v>
      </c>
      <c r="D51" s="389" t="s">
        <v>385</v>
      </c>
    </row>
    <row r="52" spans="1:4">
      <c r="A52" s="447" t="s">
        <v>386</v>
      </c>
      <c r="B52" s="448" t="s">
        <v>387</v>
      </c>
      <c r="C52" s="388">
        <v>125</v>
      </c>
      <c r="D52" s="389" t="s">
        <v>388</v>
      </c>
    </row>
    <row r="53" spans="1:4">
      <c r="A53" s="447" t="s">
        <v>389</v>
      </c>
      <c r="B53" s="448" t="s">
        <v>390</v>
      </c>
      <c r="C53" s="388">
        <v>75</v>
      </c>
      <c r="D53" s="389" t="s">
        <v>382</v>
      </c>
    </row>
    <row r="54" spans="1:4">
      <c r="A54" s="447" t="s">
        <v>391</v>
      </c>
      <c r="B54" s="448" t="s">
        <v>392</v>
      </c>
      <c r="C54" s="388">
        <v>100</v>
      </c>
      <c r="D54" s="389" t="s">
        <v>385</v>
      </c>
    </row>
    <row r="55" spans="1:4">
      <c r="A55" s="447" t="s">
        <v>393</v>
      </c>
      <c r="B55" s="448" t="s">
        <v>394</v>
      </c>
      <c r="C55" s="388">
        <v>125</v>
      </c>
      <c r="D55" s="389" t="s">
        <v>388</v>
      </c>
    </row>
    <row r="56" spans="1:4">
      <c r="A56" s="447" t="s">
        <v>395</v>
      </c>
      <c r="B56" s="448" t="s">
        <v>396</v>
      </c>
      <c r="C56" s="388">
        <v>75</v>
      </c>
      <c r="D56" s="389" t="s">
        <v>382</v>
      </c>
    </row>
    <row r="57" spans="1:4">
      <c r="A57" s="447" t="s">
        <v>397</v>
      </c>
      <c r="B57" s="448" t="s">
        <v>398</v>
      </c>
      <c r="C57" s="388">
        <v>100</v>
      </c>
      <c r="D57" s="389" t="s">
        <v>385</v>
      </c>
    </row>
    <row r="58" spans="1:4">
      <c r="A58" s="447" t="s">
        <v>399</v>
      </c>
      <c r="B58" s="448" t="s">
        <v>400</v>
      </c>
      <c r="C58" s="388">
        <v>125</v>
      </c>
      <c r="D58" s="389" t="s">
        <v>388</v>
      </c>
    </row>
    <row r="59" spans="1:4">
      <c r="A59" s="447" t="s">
        <v>401</v>
      </c>
      <c r="B59" s="448" t="s">
        <v>402</v>
      </c>
      <c r="C59" s="388">
        <v>75</v>
      </c>
      <c r="D59" s="389" t="s">
        <v>403</v>
      </c>
    </row>
    <row r="60" spans="1:4">
      <c r="A60" s="447" t="s">
        <v>404</v>
      </c>
      <c r="B60" s="448" t="s">
        <v>402</v>
      </c>
      <c r="C60" s="388">
        <v>150</v>
      </c>
      <c r="D60" s="389" t="s">
        <v>405</v>
      </c>
    </row>
    <row r="61" spans="1:4">
      <c r="A61" s="447" t="s">
        <v>406</v>
      </c>
      <c r="B61" s="448" t="s">
        <v>407</v>
      </c>
      <c r="C61" s="388">
        <v>150</v>
      </c>
      <c r="D61" s="389" t="s">
        <v>408</v>
      </c>
    </row>
    <row r="62" spans="1:4">
      <c r="A62" s="386" t="s">
        <v>409</v>
      </c>
      <c r="B62" s="387" t="s">
        <v>410</v>
      </c>
      <c r="C62" s="388">
        <v>90</v>
      </c>
      <c r="D62" s="389" t="s">
        <v>408</v>
      </c>
    </row>
    <row r="63" spans="1:4">
      <c r="A63" s="386" t="s">
        <v>411</v>
      </c>
      <c r="B63" s="387" t="s">
        <v>412</v>
      </c>
      <c r="C63" s="388">
        <v>10</v>
      </c>
      <c r="D63" s="389"/>
    </row>
    <row r="64" spans="1:4">
      <c r="A64" s="386" t="s">
        <v>413</v>
      </c>
      <c r="B64" s="387" t="s">
        <v>414</v>
      </c>
      <c r="C64" s="388">
        <v>75</v>
      </c>
      <c r="D64" s="389" t="s">
        <v>415</v>
      </c>
    </row>
    <row r="65" spans="1:4">
      <c r="A65" s="386" t="s">
        <v>416</v>
      </c>
      <c r="B65" s="387" t="s">
        <v>417</v>
      </c>
      <c r="C65" s="388">
        <v>100</v>
      </c>
      <c r="D65" s="389" t="s">
        <v>418</v>
      </c>
    </row>
    <row r="66" spans="1:4">
      <c r="A66" s="386" t="s">
        <v>419</v>
      </c>
      <c r="B66" s="387" t="s">
        <v>420</v>
      </c>
      <c r="C66" s="388">
        <v>75</v>
      </c>
      <c r="D66" s="389" t="s">
        <v>415</v>
      </c>
    </row>
    <row r="67" spans="1:4">
      <c r="A67" s="386" t="s">
        <v>421</v>
      </c>
      <c r="B67" s="387" t="s">
        <v>422</v>
      </c>
      <c r="C67" s="388">
        <v>100</v>
      </c>
      <c r="D67" s="389" t="s">
        <v>418</v>
      </c>
    </row>
    <row r="68" spans="1:4">
      <c r="A68" s="386" t="s">
        <v>423</v>
      </c>
      <c r="B68" s="387" t="s">
        <v>424</v>
      </c>
      <c r="C68" s="388">
        <v>75</v>
      </c>
      <c r="D68" s="389" t="s">
        <v>415</v>
      </c>
    </row>
    <row r="69" spans="1:4">
      <c r="A69" s="386" t="s">
        <v>425</v>
      </c>
      <c r="B69" s="387" t="s">
        <v>426</v>
      </c>
      <c r="C69" s="388">
        <v>100</v>
      </c>
      <c r="D69" s="389" t="s">
        <v>418</v>
      </c>
    </row>
    <row r="70" spans="1:4">
      <c r="A70" s="386" t="s">
        <v>427</v>
      </c>
      <c r="B70" s="387" t="s">
        <v>428</v>
      </c>
      <c r="C70" s="388">
        <v>75</v>
      </c>
      <c r="D70" s="389" t="s">
        <v>429</v>
      </c>
    </row>
    <row r="71" spans="1:4">
      <c r="A71" s="386" t="s">
        <v>430</v>
      </c>
      <c r="B71" s="387" t="s">
        <v>431</v>
      </c>
      <c r="C71" s="388">
        <v>75</v>
      </c>
      <c r="D71" s="389" t="s">
        <v>429</v>
      </c>
    </row>
    <row r="72" spans="1:4">
      <c r="A72" s="386" t="s">
        <v>432</v>
      </c>
      <c r="B72" s="387" t="s">
        <v>433</v>
      </c>
      <c r="C72" s="388">
        <v>75</v>
      </c>
      <c r="D72" s="389" t="s">
        <v>415</v>
      </c>
    </row>
    <row r="73" spans="1:4">
      <c r="A73" s="386" t="s">
        <v>434</v>
      </c>
      <c r="B73" s="387" t="s">
        <v>435</v>
      </c>
      <c r="C73" s="388">
        <v>100</v>
      </c>
      <c r="D73" s="389" t="s">
        <v>418</v>
      </c>
    </row>
    <row r="74" spans="1:4">
      <c r="A74" s="386" t="s">
        <v>436</v>
      </c>
      <c r="B74" s="387" t="s">
        <v>437</v>
      </c>
      <c r="C74" s="388">
        <v>75</v>
      </c>
      <c r="D74" s="389" t="s">
        <v>415</v>
      </c>
    </row>
    <row r="75" spans="1:4">
      <c r="A75" s="386" t="s">
        <v>438</v>
      </c>
      <c r="B75" s="387" t="s">
        <v>439</v>
      </c>
      <c r="C75" s="388">
        <v>100</v>
      </c>
      <c r="D75" s="389" t="s">
        <v>418</v>
      </c>
    </row>
    <row r="76" spans="1:4">
      <c r="A76" s="16"/>
    </row>
    <row r="77" spans="1:4">
      <c r="A77" s="16"/>
    </row>
  </sheetData>
  <mergeCells count="1">
    <mergeCell ref="F5:G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RowHeight="14.4"/>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BEBE ENFANT</vt:lpstr>
      <vt:lpstr>DOSSIER</vt:lpstr>
      <vt:lpstr>CONTRAT</vt:lpstr>
      <vt:lpstr>ACCOMPTE</vt:lpstr>
      <vt:lpstr>CGV</vt:lpstr>
      <vt:lpstr>FACTURE</vt:lpstr>
      <vt:lpstr>AUTORISATION DE PUBLICATION</vt:lpstr>
      <vt:lpstr>BASE PRODUITS</vt:lpstr>
      <vt:lpstr>RAPPEL</vt:lpstr>
      <vt:lpstr>DOSSIER!PA</vt:lpstr>
      <vt:lpstr>ACCOMPTE!Zone_d_impression</vt:lpstr>
      <vt:lpstr>'AUTORISATION DE PUBLICATION'!Zone_d_impression</vt:lpstr>
      <vt:lpstr>'BEBE ENFANT'!Zone_d_impression</vt:lpstr>
      <vt:lpstr>'BEBE ENFANT'!Zone_d_impression</vt:lpstr>
      <vt:lpstr>CGV!Zone_d_impression</vt:lpstr>
      <vt:lpstr>CONTRAT!Zone_d_impression</vt:lpstr>
      <vt:lpstr>DOSSIER!Zone_d_impression</vt:lpstr>
      <vt:lpstr>FACTURE!Zone_d_impression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2023-03-07T12:11:57Z</cp:lastPrinted>
  <dcterms:created xsi:type="dcterms:W3CDTF">2020-04-16T07:45:16Z</dcterms:created>
  <dcterms:modified xsi:type="dcterms:W3CDTF">2025-05-02T09:48:04Z</dcterms:modified>
</cp:coreProperties>
</file>